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59.xml" ContentType="application/vnd.ms-excel.controlproperties+xml"/>
  <Override PartName="/xl/ctrlProps/ctrlProp6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always" codeName="DieseArbeitsmappe" hidePivotFieldList="1" defaultThemeVersion="124226"/>
  <mc:AlternateContent xmlns:mc="http://schemas.openxmlformats.org/markup-compatibility/2006">
    <mc:Choice Requires="x15">
      <x15ac:absPath xmlns:x15ac="http://schemas.microsoft.com/office/spreadsheetml/2010/11/ac" url="K:\18_DATA_PLAN_ACE\01_DATA\21_Site web\MAJ_2023\Emissions\Liens_fichiers_data\"/>
    </mc:Choice>
  </mc:AlternateContent>
  <xr:revisionPtr revIDLastSave="0" documentId="13_ncr:1_{FF71B6C1-31A8-47E3-8069-145C52805550}" xr6:coauthVersionLast="47" xr6:coauthVersionMax="47" xr10:uidLastSave="{00000000-0000-0000-0000-000000000000}"/>
  <bookViews>
    <workbookView xWindow="-28920" yWindow="-120" windowWidth="29040" windowHeight="15840" tabRatio="745" firstSheet="9" activeTab="32" xr2:uid="{00000000-000D-0000-FFFF-FFFF00000000}"/>
  </bookViews>
  <sheets>
    <sheet name="Template" sheetId="71" state="hidden" r:id="rId1"/>
    <sheet name="1990" sheetId="95" r:id="rId2"/>
    <sheet name="1991" sheetId="94" r:id="rId3"/>
    <sheet name="1992" sheetId="93" r:id="rId4"/>
    <sheet name="1993" sheetId="92" r:id="rId5"/>
    <sheet name="1994" sheetId="91" r:id="rId6"/>
    <sheet name="1995" sheetId="90" r:id="rId7"/>
    <sheet name="1996" sheetId="89" r:id="rId8"/>
    <sheet name="1997" sheetId="88" r:id="rId9"/>
    <sheet name="1998" sheetId="87" r:id="rId10"/>
    <sheet name="1999" sheetId="86" r:id="rId11"/>
    <sheet name="2000" sheetId="85" r:id="rId12"/>
    <sheet name="2001" sheetId="84" r:id="rId13"/>
    <sheet name="2002" sheetId="83" r:id="rId14"/>
    <sheet name="2003" sheetId="82" r:id="rId15"/>
    <sheet name="2004" sheetId="81" r:id="rId16"/>
    <sheet name="2005" sheetId="80" r:id="rId17"/>
    <sheet name="2006" sheetId="79" r:id="rId18"/>
    <sheet name="2007" sheetId="78" r:id="rId19"/>
    <sheet name="2008" sheetId="77" r:id="rId20"/>
    <sheet name="2009" sheetId="76" r:id="rId21"/>
    <sheet name="2010" sheetId="75" r:id="rId22"/>
    <sheet name="2011" sheetId="74" r:id="rId23"/>
    <sheet name="2012" sheetId="73" r:id="rId24"/>
    <sheet name="2013" sheetId="57" r:id="rId25"/>
    <sheet name="2014" sheetId="72" r:id="rId26"/>
    <sheet name="2015" sheetId="98" r:id="rId27"/>
    <sheet name="2016" sheetId="99" r:id="rId28"/>
    <sheet name="2017" sheetId="100" r:id="rId29"/>
    <sheet name="2018" sheetId="101" r:id="rId30"/>
    <sheet name="2019" sheetId="102" r:id="rId31"/>
    <sheet name="2020" sheetId="103" r:id="rId32"/>
    <sheet name="2021" sheetId="104" r:id="rId33"/>
    <sheet name="Template (3)" sheetId="97" state="hidden" r:id="rId34"/>
  </sheets>
  <definedNames>
    <definedName name="_xlnm._FilterDatabase" localSheetId="8" hidden="1">'1997'!$A$13:$AL$225</definedName>
    <definedName name="_xlnm._FilterDatabase" localSheetId="28" hidden="1">'2017'!$A$13:$AL$141</definedName>
    <definedName name="_xlnm._FilterDatabase" localSheetId="29" hidden="1">'2018'!$A$13:$AL$141</definedName>
    <definedName name="_xlnm._FilterDatabase" localSheetId="30" hidden="1">'2019'!$A$13:$AL$141</definedName>
    <definedName name="_xlnm._FilterDatabase" localSheetId="31" hidden="1">'2020'!$A$13:$AL$141</definedName>
    <definedName name="_xlnm._FilterDatabase" localSheetId="32" hidden="1">'2021'!$A$13:$AL$141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104" l="1"/>
  <c r="E141" i="104" l="1"/>
  <c r="AC141" i="104"/>
  <c r="V141" i="104"/>
  <c r="O141" i="104"/>
  <c r="N141" i="104"/>
  <c r="G141" i="104"/>
  <c r="W141" i="104"/>
  <c r="H141" i="104"/>
  <c r="P141" i="104"/>
  <c r="X141" i="104"/>
  <c r="F141" i="104"/>
  <c r="I141" i="104"/>
  <c r="Q141" i="104"/>
  <c r="Y141" i="104"/>
  <c r="U141" i="104"/>
  <c r="J141" i="104"/>
  <c r="Z141" i="104"/>
  <c r="K141" i="104"/>
  <c r="S141" i="104"/>
  <c r="AA141" i="104"/>
  <c r="M141" i="104"/>
  <c r="AD141" i="104"/>
  <c r="R141" i="104"/>
  <c r="L141" i="104"/>
  <c r="T141" i="104"/>
  <c r="AB141" i="104"/>
  <c r="L154" i="104" l="1"/>
  <c r="L152" i="104"/>
  <c r="J154" i="104"/>
  <c r="J152" i="104"/>
  <c r="H152" i="104"/>
  <c r="H154" i="104"/>
  <c r="R154" i="104"/>
  <c r="R152" i="104"/>
  <c r="U154" i="104"/>
  <c r="U152" i="104"/>
  <c r="W152" i="104"/>
  <c r="W154" i="104"/>
  <c r="AD154" i="104"/>
  <c r="AD152" i="104"/>
  <c r="Y154" i="104"/>
  <c r="Y152" i="104"/>
  <c r="G152" i="104"/>
  <c r="G154" i="104"/>
  <c r="M154" i="104"/>
  <c r="M152" i="104"/>
  <c r="Q154" i="104"/>
  <c r="Q152" i="104"/>
  <c r="N154" i="104"/>
  <c r="N152" i="104"/>
  <c r="AA154" i="104"/>
  <c r="AA152" i="104"/>
  <c r="I154" i="104"/>
  <c r="I152" i="104"/>
  <c r="O152" i="104"/>
  <c r="O154" i="104"/>
  <c r="S154" i="104"/>
  <c r="S152" i="104"/>
  <c r="F154" i="104"/>
  <c r="F152" i="104"/>
  <c r="V154" i="104"/>
  <c r="V152" i="104"/>
  <c r="AB154" i="104"/>
  <c r="AB152" i="104"/>
  <c r="K154" i="104"/>
  <c r="K152" i="104"/>
  <c r="X152" i="104"/>
  <c r="X154" i="104"/>
  <c r="AC154" i="104"/>
  <c r="AC152" i="104"/>
  <c r="T154" i="104"/>
  <c r="T152" i="104"/>
  <c r="Z154" i="104"/>
  <c r="Z152" i="104"/>
  <c r="P152" i="104"/>
  <c r="P154" i="104"/>
  <c r="E154" i="104"/>
  <c r="E152" i="104"/>
  <c r="A10" i="103"/>
  <c r="AC141" i="103" l="1"/>
  <c r="F141" i="103"/>
  <c r="V141" i="103"/>
  <c r="M141" i="103"/>
  <c r="N141" i="103"/>
  <c r="AD141" i="103"/>
  <c r="G141" i="103"/>
  <c r="O141" i="103"/>
  <c r="W141" i="103"/>
  <c r="U141" i="103"/>
  <c r="H141" i="103"/>
  <c r="I141" i="103"/>
  <c r="Q141" i="103"/>
  <c r="Y141" i="103"/>
  <c r="R141" i="103"/>
  <c r="X141" i="103"/>
  <c r="Z141" i="103"/>
  <c r="K141" i="103"/>
  <c r="AA141" i="103"/>
  <c r="E141" i="103"/>
  <c r="P141" i="103"/>
  <c r="J141" i="103"/>
  <c r="S141" i="103"/>
  <c r="L141" i="103"/>
  <c r="T141" i="103"/>
  <c r="AB141" i="103"/>
  <c r="S154" i="103" l="1"/>
  <c r="S152" i="103"/>
  <c r="L154" i="103"/>
  <c r="L152" i="103"/>
  <c r="X152" i="103"/>
  <c r="X154" i="103"/>
  <c r="O152" i="103"/>
  <c r="O154" i="103"/>
  <c r="G152" i="103"/>
  <c r="G154" i="103"/>
  <c r="J154" i="103"/>
  <c r="J152" i="103"/>
  <c r="Y154" i="103"/>
  <c r="Y152" i="103"/>
  <c r="AD154" i="103"/>
  <c r="AD152" i="103"/>
  <c r="R154" i="103"/>
  <c r="R152" i="103"/>
  <c r="P152" i="103"/>
  <c r="P154" i="103"/>
  <c r="Q154" i="103"/>
  <c r="Q152" i="103"/>
  <c r="N154" i="103"/>
  <c r="N152" i="103"/>
  <c r="E154" i="103"/>
  <c r="E152" i="103"/>
  <c r="I154" i="103"/>
  <c r="I152" i="103"/>
  <c r="M154" i="103"/>
  <c r="M152" i="103"/>
  <c r="AA154" i="103"/>
  <c r="AA152" i="103"/>
  <c r="H152" i="103"/>
  <c r="H154" i="103"/>
  <c r="V154" i="103"/>
  <c r="V152" i="103"/>
  <c r="AB154" i="103"/>
  <c r="AB152" i="103"/>
  <c r="K154" i="103"/>
  <c r="K152" i="103"/>
  <c r="U154" i="103"/>
  <c r="U152" i="103"/>
  <c r="F154" i="103"/>
  <c r="F152" i="103"/>
  <c r="T154" i="103"/>
  <c r="T152" i="103"/>
  <c r="Z154" i="103"/>
  <c r="Z152" i="103"/>
  <c r="W152" i="103"/>
  <c r="W154" i="103"/>
  <c r="AC154" i="103"/>
  <c r="AC152" i="103"/>
  <c r="A10" i="102"/>
  <c r="F141" i="102" l="1"/>
  <c r="F154" i="102" s="1"/>
  <c r="U141" i="102"/>
  <c r="U152" i="102" s="1"/>
  <c r="M141" i="102"/>
  <c r="M154" i="102" s="1"/>
  <c r="AA141" i="102"/>
  <c r="AA152" i="102" s="1"/>
  <c r="AC141" i="102"/>
  <c r="AC152" i="102" s="1"/>
  <c r="Q141" i="102"/>
  <c r="Q152" i="102" s="1"/>
  <c r="G141" i="102"/>
  <c r="G152" i="102" s="1"/>
  <c r="Y141" i="102"/>
  <c r="Y154" i="102" s="1"/>
  <c r="L141" i="102"/>
  <c r="L154" i="102" s="1"/>
  <c r="T141" i="102"/>
  <c r="T152" i="102" s="1"/>
  <c r="N141" i="102"/>
  <c r="N152" i="102" s="1"/>
  <c r="P141" i="102"/>
  <c r="P152" i="102" s="1"/>
  <c r="I141" i="102"/>
  <c r="I152" i="102" s="1"/>
  <c r="AB141" i="102"/>
  <c r="AB154" i="102" s="1"/>
  <c r="X141" i="102"/>
  <c r="X152" i="102" s="1"/>
  <c r="J141" i="102"/>
  <c r="J154" i="102" s="1"/>
  <c r="O141" i="102"/>
  <c r="O152" i="102" s="1"/>
  <c r="V141" i="102"/>
  <c r="V154" i="102" s="1"/>
  <c r="E141" i="102"/>
  <c r="E152" i="102" s="1"/>
  <c r="AD141" i="102"/>
  <c r="AD154" i="102" s="1"/>
  <c r="W141" i="102"/>
  <c r="W152" i="102" s="1"/>
  <c r="H141" i="102"/>
  <c r="H152" i="102" s="1"/>
  <c r="Z141" i="102"/>
  <c r="Z154" i="102" s="1"/>
  <c r="K141" i="102"/>
  <c r="K152" i="102" s="1"/>
  <c r="R141" i="102"/>
  <c r="R154" i="102" s="1"/>
  <c r="S141" i="102"/>
  <c r="S154" i="102" s="1"/>
  <c r="AA154" i="102"/>
  <c r="W154" i="102"/>
  <c r="P154" i="102"/>
  <c r="I154" i="102"/>
  <c r="AC154" i="102"/>
  <c r="A10" i="100"/>
  <c r="A10" i="99"/>
  <c r="A10" i="98"/>
  <c r="A10" i="72"/>
  <c r="A10" i="57"/>
  <c r="A10" i="73"/>
  <c r="A10" i="74"/>
  <c r="A10" i="75"/>
  <c r="A10" i="76"/>
  <c r="A10" i="77"/>
  <c r="A10" i="78"/>
  <c r="A10" i="79"/>
  <c r="A10" i="80"/>
  <c r="A10" i="81"/>
  <c r="A10" i="82"/>
  <c r="A10" i="83"/>
  <c r="A10" i="84"/>
  <c r="A10" i="85"/>
  <c r="A10" i="86"/>
  <c r="A10" i="87"/>
  <c r="A10" i="88"/>
  <c r="A10" i="89"/>
  <c r="A10" i="90"/>
  <c r="A10" i="91"/>
  <c r="A10" i="92"/>
  <c r="A10" i="93"/>
  <c r="A10" i="94"/>
  <c r="A10" i="95"/>
  <c r="A10" i="101"/>
  <c r="Q154" i="102" l="1"/>
  <c r="F152" i="102"/>
  <c r="O154" i="102"/>
  <c r="L152" i="102"/>
  <c r="V152" i="102"/>
  <c r="U154" i="102"/>
  <c r="T154" i="102"/>
  <c r="R152" i="102"/>
  <c r="N154" i="102"/>
  <c r="M152" i="102"/>
  <c r="AD152" i="102"/>
  <c r="E154" i="102"/>
  <c r="Y152" i="102"/>
  <c r="AB152" i="102"/>
  <c r="S152" i="102"/>
  <c r="J152" i="102"/>
  <c r="K154" i="102"/>
  <c r="X154" i="102"/>
  <c r="G154" i="102"/>
  <c r="H154" i="102"/>
  <c r="Z152" i="102"/>
  <c r="A10" i="97" l="1"/>
  <c r="A10" i="71" l="1"/>
  <c r="AD141" i="90" l="1"/>
  <c r="P141" i="94"/>
  <c r="R141" i="94"/>
  <c r="AB141" i="89"/>
  <c r="V141" i="92"/>
  <c r="E141" i="91"/>
  <c r="R141" i="57"/>
  <c r="Q141" i="83"/>
  <c r="X141" i="77"/>
  <c r="T141" i="93"/>
  <c r="G141" i="79"/>
  <c r="F141" i="83"/>
  <c r="AD141" i="91"/>
  <c r="V141" i="57"/>
  <c r="Y141" i="84"/>
  <c r="AC141" i="100"/>
  <c r="AA141" i="76"/>
  <c r="O141" i="84"/>
  <c r="O141" i="83"/>
  <c r="U141" i="74"/>
  <c r="U141" i="72"/>
  <c r="S141" i="82"/>
  <c r="W141" i="91"/>
  <c r="G141" i="93"/>
  <c r="AA141" i="87"/>
  <c r="P141" i="90"/>
  <c r="N141" i="57"/>
  <c r="F141" i="57"/>
  <c r="AA141" i="100"/>
  <c r="M141" i="78"/>
  <c r="J141" i="77"/>
  <c r="P141" i="92"/>
  <c r="Y141" i="101"/>
  <c r="AA141" i="92"/>
  <c r="T141" i="98"/>
  <c r="S141" i="74"/>
  <c r="I141" i="82"/>
  <c r="AB141" i="78"/>
  <c r="T141" i="87"/>
  <c r="V141" i="90"/>
  <c r="Q141" i="73"/>
  <c r="Y141" i="95"/>
  <c r="F141" i="87"/>
  <c r="N141" i="74"/>
  <c r="M141" i="73"/>
  <c r="T141" i="100"/>
  <c r="J141" i="79"/>
  <c r="F141" i="99"/>
  <c r="S141" i="99"/>
  <c r="Q141" i="80"/>
  <c r="P141" i="80"/>
  <c r="E141" i="87"/>
  <c r="X141" i="100"/>
  <c r="X141" i="84"/>
  <c r="G141" i="90"/>
  <c r="L141" i="101"/>
  <c r="Z141" i="87"/>
  <c r="N141" i="93"/>
  <c r="Z141" i="74"/>
  <c r="X141" i="86"/>
  <c r="L141" i="81"/>
  <c r="O141" i="100"/>
  <c r="Q141" i="86"/>
  <c r="X141" i="76"/>
  <c r="Q141" i="94"/>
  <c r="E141" i="57"/>
  <c r="U141" i="73"/>
  <c r="K141" i="92"/>
  <c r="O141" i="99"/>
  <c r="AC141" i="80"/>
  <c r="U141" i="79"/>
  <c r="S141" i="93"/>
  <c r="AB141" i="74"/>
  <c r="V141" i="94"/>
  <c r="S141" i="79"/>
  <c r="F141" i="79"/>
  <c r="F141" i="86"/>
  <c r="F141" i="81"/>
  <c r="O141" i="75"/>
  <c r="U141" i="81"/>
  <c r="Y141" i="81"/>
  <c r="P141" i="85"/>
  <c r="V141" i="93"/>
  <c r="Q141" i="92"/>
  <c r="AA141" i="83"/>
  <c r="O141" i="92"/>
  <c r="W141" i="94"/>
  <c r="Q141" i="85"/>
  <c r="X141" i="89"/>
  <c r="K141" i="93"/>
  <c r="T141" i="57"/>
  <c r="J141" i="57"/>
  <c r="U141" i="80"/>
  <c r="Z141" i="75"/>
  <c r="K141" i="101"/>
  <c r="Z141" i="98"/>
  <c r="M141" i="99"/>
  <c r="X141" i="95"/>
  <c r="AD141" i="79"/>
  <c r="N141" i="81"/>
  <c r="I141" i="81"/>
  <c r="AD141" i="76"/>
  <c r="F141" i="92"/>
  <c r="U141" i="85"/>
  <c r="M141" i="94"/>
  <c r="AD141" i="81"/>
  <c r="L141" i="84"/>
  <c r="AD141" i="94"/>
  <c r="I141" i="100"/>
  <c r="AA141" i="91"/>
  <c r="M141" i="81"/>
  <c r="H141" i="94"/>
  <c r="M141" i="74"/>
  <c r="N141" i="83"/>
  <c r="G141" i="80"/>
  <c r="W141" i="74"/>
  <c r="S141" i="78"/>
  <c r="Y141" i="94"/>
  <c r="V141" i="87"/>
  <c r="E141" i="94"/>
  <c r="L141" i="92"/>
  <c r="E141" i="84"/>
  <c r="S141" i="89"/>
  <c r="AA141" i="98"/>
  <c r="Z141" i="72"/>
  <c r="T141" i="99"/>
  <c r="W141" i="101"/>
  <c r="Y141" i="100"/>
  <c r="E141" i="81"/>
  <c r="K141" i="74"/>
  <c r="U141" i="101"/>
  <c r="Y141" i="57"/>
  <c r="Q141" i="76"/>
  <c r="U141" i="90"/>
  <c r="K141" i="89"/>
  <c r="R141" i="100"/>
  <c r="I141" i="79"/>
  <c r="M141" i="93"/>
  <c r="AD141" i="85"/>
  <c r="AD141" i="84"/>
  <c r="AD141" i="77"/>
  <c r="X141" i="82"/>
  <c r="P141" i="89"/>
  <c r="L141" i="99"/>
  <c r="J141" i="86"/>
  <c r="S141" i="94"/>
  <c r="K141" i="77"/>
  <c r="N141" i="72"/>
  <c r="H141" i="87"/>
  <c r="T141" i="74"/>
  <c r="AB141" i="76"/>
  <c r="N141" i="85"/>
  <c r="Z141" i="91"/>
  <c r="G141" i="84"/>
  <c r="W141" i="89"/>
  <c r="G141" i="92"/>
  <c r="F141" i="95"/>
  <c r="I141" i="93"/>
  <c r="Q141" i="95"/>
  <c r="F141" i="100"/>
  <c r="N141" i="79"/>
  <c r="AB141" i="82"/>
  <c r="U141" i="82"/>
  <c r="V141" i="72"/>
  <c r="S141" i="87"/>
  <c r="W141" i="90"/>
  <c r="AC141" i="89"/>
  <c r="P141" i="75"/>
  <c r="V141" i="82"/>
  <c r="H141" i="98"/>
  <c r="O141" i="79"/>
  <c r="AB141" i="73"/>
  <c r="R141" i="91"/>
  <c r="AC141" i="57"/>
  <c r="AC141" i="83"/>
  <c r="AA141" i="81"/>
  <c r="Y141" i="89"/>
  <c r="H141" i="100"/>
  <c r="AD141" i="87"/>
  <c r="R141" i="77"/>
  <c r="Q141" i="74"/>
  <c r="U141" i="99"/>
  <c r="L141" i="73"/>
  <c r="Y141" i="91"/>
  <c r="E141" i="89"/>
  <c r="L141" i="82"/>
  <c r="L141" i="85"/>
  <c r="P141" i="88"/>
  <c r="G141" i="101"/>
  <c r="AB141" i="79"/>
  <c r="X141" i="91"/>
  <c r="K141" i="80"/>
  <c r="I141" i="74"/>
  <c r="L141" i="91"/>
  <c r="O141" i="88"/>
  <c r="U141" i="57"/>
  <c r="G141" i="85"/>
  <c r="J141" i="94"/>
  <c r="M141" i="98"/>
  <c r="L141" i="74"/>
  <c r="W141" i="80"/>
  <c r="H141" i="77"/>
  <c r="F141" i="82"/>
  <c r="P141" i="87"/>
  <c r="H141" i="82"/>
  <c r="I141" i="87"/>
  <c r="J141" i="73"/>
  <c r="K141" i="84"/>
  <c r="W141" i="75"/>
  <c r="J141" i="91"/>
  <c r="Y141" i="75"/>
  <c r="AB141" i="57"/>
  <c r="V141" i="100"/>
  <c r="W141" i="99"/>
  <c r="V141" i="74"/>
  <c r="O141" i="93"/>
  <c r="M141" i="77"/>
  <c r="L141" i="89"/>
  <c r="E141" i="99"/>
  <c r="AC141" i="77"/>
  <c r="X141" i="94"/>
  <c r="AA141" i="85"/>
  <c r="V141" i="86"/>
  <c r="Y141" i="99"/>
  <c r="S141" i="92"/>
  <c r="J141" i="95"/>
  <c r="U141" i="86"/>
  <c r="S141" i="84"/>
  <c r="E141" i="82"/>
  <c r="E141" i="88"/>
  <c r="Q141" i="82"/>
  <c r="S141" i="77"/>
  <c r="I141" i="85"/>
  <c r="E141" i="77"/>
  <c r="P141" i="100"/>
  <c r="V141" i="78"/>
  <c r="M141" i="75"/>
  <c r="I141" i="76"/>
  <c r="K141" i="72"/>
  <c r="F141" i="90"/>
  <c r="AC141" i="90"/>
  <c r="U141" i="95"/>
  <c r="K141" i="79"/>
  <c r="L141" i="93"/>
  <c r="K141" i="81"/>
  <c r="AC141" i="95"/>
  <c r="V141" i="88"/>
  <c r="AA141" i="89"/>
  <c r="U141" i="84"/>
  <c r="AB141" i="88"/>
  <c r="Z141" i="85"/>
  <c r="K141" i="98"/>
  <c r="AC141" i="74"/>
  <c r="P141" i="78"/>
  <c r="M141" i="86"/>
  <c r="J141" i="90"/>
  <c r="I141" i="95"/>
  <c r="J141" i="85"/>
  <c r="H141" i="95"/>
  <c r="O141" i="81"/>
  <c r="Y141" i="73"/>
  <c r="M141" i="79"/>
  <c r="I141" i="73"/>
  <c r="M141" i="85"/>
  <c r="V141" i="81"/>
  <c r="Y141" i="79"/>
  <c r="G141" i="77"/>
  <c r="S141" i="80"/>
  <c r="R141" i="95"/>
  <c r="T141" i="101"/>
  <c r="L141" i="77"/>
  <c r="K141" i="94"/>
  <c r="F141" i="93"/>
  <c r="M141" i="100"/>
  <c r="K141" i="85"/>
  <c r="O141" i="89"/>
  <c r="G141" i="74"/>
  <c r="S141" i="76"/>
  <c r="X141" i="90"/>
  <c r="Q141" i="84"/>
  <c r="W141" i="88"/>
  <c r="W141" i="87"/>
  <c r="Q141" i="57"/>
  <c r="W141" i="73"/>
  <c r="M141" i="72"/>
  <c r="F141" i="76"/>
  <c r="T141" i="85"/>
  <c r="P141" i="82"/>
  <c r="Y141" i="88"/>
  <c r="N141" i="98"/>
  <c r="AD141" i="92"/>
  <c r="O141" i="98"/>
  <c r="K141" i="82"/>
  <c r="AB141" i="91"/>
  <c r="I141" i="98"/>
  <c r="Z141" i="100"/>
  <c r="L141" i="57"/>
  <c r="N141" i="75"/>
  <c r="AA141" i="101"/>
  <c r="T141" i="80"/>
  <c r="Z141" i="76"/>
  <c r="H141" i="74"/>
  <c r="T141" i="75"/>
  <c r="J141" i="75"/>
  <c r="F141" i="89"/>
  <c r="Z141" i="94"/>
  <c r="AB141" i="83"/>
  <c r="M141" i="90"/>
  <c r="H141" i="99"/>
  <c r="J141" i="101"/>
  <c r="F141" i="85"/>
  <c r="S141" i="81"/>
  <c r="F141" i="88"/>
  <c r="H141" i="85"/>
  <c r="M141" i="80"/>
  <c r="K141" i="76"/>
  <c r="E141" i="85"/>
  <c r="P141" i="99"/>
  <c r="L141" i="72"/>
  <c r="V141" i="95"/>
  <c r="J141" i="83"/>
  <c r="J141" i="100"/>
  <c r="AC141" i="86"/>
  <c r="AA141" i="75"/>
  <c r="N141" i="73"/>
  <c r="M141" i="82"/>
  <c r="K141" i="83"/>
  <c r="J141" i="84"/>
  <c r="T141" i="84"/>
  <c r="O141" i="57"/>
  <c r="AA141" i="95"/>
  <c r="L141" i="80"/>
  <c r="AA141" i="72"/>
  <c r="F141" i="98"/>
  <c r="AA141" i="93"/>
  <c r="I141" i="99"/>
  <c r="P141" i="101"/>
  <c r="M141" i="91"/>
  <c r="AB141" i="90"/>
  <c r="AB141" i="100"/>
  <c r="Y141" i="87"/>
  <c r="V141" i="76"/>
  <c r="M141" i="101"/>
  <c r="W141" i="86"/>
  <c r="X141" i="101"/>
  <c r="Z141" i="83"/>
  <c r="AD141" i="78"/>
  <c r="Y141" i="77"/>
  <c r="R141" i="78"/>
  <c r="K141" i="99"/>
  <c r="X141" i="88"/>
  <c r="N141" i="87"/>
  <c r="W141" i="78"/>
  <c r="S141" i="88"/>
  <c r="W141" i="76"/>
  <c r="P141" i="57"/>
  <c r="Z141" i="90"/>
  <c r="K141" i="78"/>
  <c r="Z141" i="93"/>
  <c r="T141" i="81"/>
  <c r="Q141" i="75"/>
  <c r="Q141" i="100"/>
  <c r="J141" i="82"/>
  <c r="AB141" i="84"/>
  <c r="Q141" i="98"/>
  <c r="H141" i="90"/>
  <c r="N141" i="95"/>
  <c r="N141" i="86"/>
  <c r="M141" i="84"/>
  <c r="G141" i="87"/>
  <c r="N141" i="94"/>
  <c r="Z141" i="89"/>
  <c r="T141" i="78"/>
  <c r="T141" i="91"/>
  <c r="N141" i="77"/>
  <c r="S141" i="95"/>
  <c r="M141" i="92"/>
  <c r="H141" i="88"/>
  <c r="L141" i="95"/>
  <c r="R141" i="72"/>
  <c r="Z141" i="73"/>
  <c r="Q141" i="90"/>
  <c r="V141" i="99"/>
  <c r="H141" i="84"/>
  <c r="AC141" i="91"/>
  <c r="W141" i="81"/>
  <c r="G141" i="99"/>
  <c r="S141" i="72"/>
  <c r="S141" i="98"/>
  <c r="I141" i="83"/>
  <c r="T141" i="76"/>
  <c r="Y141" i="82"/>
  <c r="S141" i="75"/>
  <c r="K141" i="100"/>
  <c r="AD141" i="93"/>
  <c r="R141" i="79"/>
  <c r="AB141" i="95"/>
  <c r="S141" i="85"/>
  <c r="E141" i="73"/>
  <c r="J141" i="99"/>
  <c r="R141" i="98"/>
  <c r="T141" i="88"/>
  <c r="W141" i="93"/>
  <c r="U141" i="78"/>
  <c r="L141" i="94"/>
  <c r="G141" i="72"/>
  <c r="AA141" i="79"/>
  <c r="R141" i="83"/>
  <c r="W141" i="85"/>
  <c r="L141" i="90"/>
  <c r="N141" i="84"/>
  <c r="V141" i="77"/>
  <c r="K141" i="73"/>
  <c r="I141" i="101"/>
  <c r="R141" i="90"/>
  <c r="AC141" i="72"/>
  <c r="F141" i="80"/>
  <c r="E141" i="79"/>
  <c r="E141" i="86"/>
  <c r="W141" i="84"/>
  <c r="K141" i="86"/>
  <c r="H141" i="80"/>
  <c r="W141" i="83"/>
  <c r="T141" i="83"/>
  <c r="W141" i="95"/>
  <c r="X141" i="83"/>
  <c r="Z141" i="78"/>
  <c r="I141" i="86"/>
  <c r="J141" i="78"/>
  <c r="J141" i="92"/>
  <c r="V141" i="85"/>
  <c r="U141" i="75"/>
  <c r="O141" i="90"/>
  <c r="T141" i="90"/>
  <c r="Y141" i="98"/>
  <c r="H141" i="73"/>
  <c r="X141" i="87"/>
  <c r="E141" i="76"/>
  <c r="I141" i="89"/>
  <c r="X141" i="79"/>
  <c r="O141" i="91"/>
  <c r="Y141" i="90"/>
  <c r="Y141" i="83"/>
  <c r="P141" i="76"/>
  <c r="V141" i="73"/>
  <c r="AC141" i="82"/>
  <c r="Z141" i="79"/>
  <c r="AA141" i="88"/>
  <c r="S141" i="100"/>
  <c r="O141" i="94"/>
  <c r="U141" i="92"/>
  <c r="R141" i="84"/>
  <c r="L141" i="98"/>
  <c r="G141" i="86"/>
  <c r="N141" i="76"/>
  <c r="Z141" i="86"/>
  <c r="U141" i="87"/>
  <c r="AA141" i="82"/>
  <c r="AD141" i="73"/>
  <c r="O141" i="86"/>
  <c r="W141" i="100"/>
  <c r="P141" i="77"/>
  <c r="P141" i="84"/>
  <c r="S141" i="73"/>
  <c r="G141" i="98"/>
  <c r="AD141" i="72"/>
  <c r="J141" i="72"/>
  <c r="Y141" i="74"/>
  <c r="P141" i="93"/>
  <c r="H141" i="75"/>
  <c r="R141" i="86"/>
  <c r="O141" i="72"/>
  <c r="K141" i="87"/>
  <c r="X141" i="98"/>
  <c r="Q141" i="93"/>
  <c r="F141" i="72"/>
  <c r="R141" i="75"/>
  <c r="G141" i="100"/>
  <c r="T141" i="94"/>
  <c r="AD141" i="88"/>
  <c r="O141" i="101"/>
  <c r="H141" i="57"/>
  <c r="F141" i="73"/>
  <c r="AD141" i="99"/>
  <c r="W141" i="79"/>
  <c r="Q141" i="81"/>
  <c r="I141" i="90"/>
  <c r="S141" i="86"/>
  <c r="O141" i="82"/>
  <c r="J141" i="89"/>
  <c r="F141" i="84"/>
  <c r="AC141" i="101"/>
  <c r="AC141" i="84"/>
  <c r="AC141" i="94"/>
  <c r="Q141" i="87"/>
  <c r="Z141" i="57"/>
  <c r="S141" i="57"/>
  <c r="AD141" i="74"/>
  <c r="V141" i="89"/>
  <c r="V141" i="91"/>
  <c r="N141" i="99"/>
  <c r="F141" i="91"/>
  <c r="Y141" i="78"/>
  <c r="X141" i="78"/>
  <c r="J141" i="93"/>
  <c r="P141" i="86"/>
  <c r="M141" i="88"/>
  <c r="AA141" i="57"/>
  <c r="H141" i="76"/>
  <c r="L141" i="79"/>
  <c r="AC141" i="98"/>
  <c r="R141" i="85"/>
  <c r="X141" i="99"/>
  <c r="X141" i="80"/>
  <c r="X141" i="72"/>
  <c r="Z141" i="84"/>
  <c r="T141" i="79"/>
  <c r="P141" i="91"/>
  <c r="Z141" i="82"/>
  <c r="Y141" i="93"/>
  <c r="J141" i="74"/>
  <c r="Z141" i="92"/>
  <c r="G141" i="91"/>
  <c r="H141" i="101"/>
  <c r="G141" i="57"/>
  <c r="J141" i="81"/>
  <c r="U141" i="91"/>
  <c r="Z141" i="77"/>
  <c r="F141" i="78"/>
  <c r="W141" i="77"/>
  <c r="X141" i="73"/>
  <c r="L141" i="88"/>
  <c r="S141" i="90"/>
  <c r="AA141" i="77"/>
  <c r="AB141" i="93"/>
  <c r="AB141" i="86"/>
  <c r="I141" i="92"/>
  <c r="AD141" i="75"/>
  <c r="L141" i="83"/>
  <c r="K141" i="88"/>
  <c r="AB141" i="81"/>
  <c r="N141" i="100"/>
  <c r="Z141" i="81"/>
  <c r="V141" i="98"/>
  <c r="Q141" i="101"/>
  <c r="Y141" i="92"/>
  <c r="O141" i="87"/>
  <c r="AC141" i="93"/>
  <c r="AD141" i="98"/>
  <c r="J141" i="88"/>
  <c r="AB141" i="98"/>
  <c r="O141" i="74"/>
  <c r="L141" i="76"/>
  <c r="Q141" i="78"/>
  <c r="I141" i="94"/>
  <c r="G141" i="73"/>
  <c r="K141" i="95"/>
  <c r="AB141" i="99"/>
  <c r="AB141" i="94"/>
  <c r="X141" i="57"/>
  <c r="Y141" i="86"/>
  <c r="P141" i="98"/>
  <c r="I141" i="91"/>
  <c r="G141" i="83"/>
  <c r="Q141" i="99"/>
  <c r="R141" i="82"/>
  <c r="F141" i="74"/>
  <c r="F141" i="75"/>
  <c r="Q141" i="88"/>
  <c r="E141" i="75"/>
  <c r="T141" i="95"/>
  <c r="R141" i="76"/>
  <c r="I141" i="80"/>
  <c r="V141" i="79"/>
  <c r="AB141" i="92"/>
  <c r="H141" i="91"/>
  <c r="AA141" i="94"/>
  <c r="G141" i="95"/>
  <c r="M141" i="95"/>
  <c r="AC141" i="73"/>
  <c r="E141" i="93"/>
  <c r="AB141" i="80"/>
  <c r="Z141" i="88"/>
  <c r="AA141" i="80"/>
  <c r="H141" i="92"/>
  <c r="R141" i="101"/>
  <c r="AC141" i="79"/>
  <c r="V141" i="83"/>
  <c r="H141" i="89"/>
  <c r="X141" i="92"/>
  <c r="O141" i="80"/>
  <c r="AD141" i="80"/>
  <c r="N141" i="88"/>
  <c r="AB141" i="72"/>
  <c r="AA141" i="74"/>
  <c r="E141" i="78"/>
  <c r="T141" i="82"/>
  <c r="R141" i="89"/>
  <c r="O141" i="95"/>
  <c r="Z141" i="101"/>
  <c r="N141" i="91"/>
  <c r="R141" i="99"/>
  <c r="AC141" i="99"/>
  <c r="E141" i="80"/>
  <c r="AC141" i="87"/>
  <c r="O141" i="73"/>
  <c r="J141" i="98"/>
  <c r="F141" i="77"/>
  <c r="E141" i="98"/>
  <c r="L141" i="87"/>
  <c r="I141" i="72"/>
  <c r="G141" i="81"/>
  <c r="P141" i="81"/>
  <c r="H141" i="79"/>
  <c r="G141" i="89"/>
  <c r="T141" i="89"/>
  <c r="I141" i="57"/>
  <c r="T141" i="77"/>
  <c r="L141" i="78"/>
  <c r="N141" i="90"/>
  <c r="M141" i="89"/>
  <c r="H141" i="86"/>
  <c r="E141" i="101"/>
  <c r="M141" i="87"/>
  <c r="I141" i="78"/>
  <c r="N141" i="80"/>
  <c r="H141" i="72"/>
  <c r="U141" i="77"/>
  <c r="Q141" i="79"/>
  <c r="Z141" i="80"/>
  <c r="O141" i="78"/>
  <c r="G141" i="82"/>
  <c r="W141" i="82"/>
  <c r="AD141" i="83"/>
  <c r="AB141" i="101"/>
  <c r="U141" i="76"/>
  <c r="X141" i="75"/>
  <c r="K141" i="91"/>
  <c r="U141" i="98"/>
  <c r="P141" i="83"/>
  <c r="G141" i="94"/>
  <c r="G141" i="88"/>
  <c r="T141" i="86"/>
  <c r="AD141" i="101"/>
  <c r="AC141" i="75"/>
  <c r="W141" i="98"/>
  <c r="AC141" i="85"/>
  <c r="E141" i="92"/>
  <c r="AC141" i="76"/>
  <c r="O141" i="85"/>
  <c r="J141" i="87"/>
  <c r="M141" i="83"/>
  <c r="AD141" i="57"/>
  <c r="S141" i="91"/>
  <c r="N141" i="89"/>
  <c r="AA141" i="84"/>
  <c r="AD141" i="82"/>
  <c r="G141" i="76"/>
  <c r="R141" i="74"/>
  <c r="I141" i="77"/>
  <c r="AD141" i="95"/>
  <c r="E141" i="90"/>
  <c r="N141" i="92"/>
  <c r="Q141" i="89"/>
  <c r="I141" i="84"/>
  <c r="R141" i="92"/>
  <c r="S141" i="101"/>
  <c r="R141" i="87"/>
  <c r="M141" i="76"/>
  <c r="F141" i="101"/>
  <c r="AA141" i="73"/>
  <c r="J141" i="80"/>
  <c r="H141" i="93"/>
  <c r="X141" i="85"/>
  <c r="U141" i="94"/>
  <c r="Y141" i="72"/>
  <c r="X141" i="93"/>
  <c r="R141" i="73"/>
  <c r="AA141" i="90"/>
  <c r="U141" i="93"/>
  <c r="U141" i="100"/>
  <c r="AA141" i="78"/>
  <c r="P141" i="95"/>
  <c r="AC141" i="92"/>
  <c r="P141" i="79"/>
  <c r="N141" i="78"/>
  <c r="T141" i="72"/>
  <c r="L141" i="75"/>
  <c r="R141" i="93"/>
  <c r="T141" i="92"/>
  <c r="E141" i="95"/>
  <c r="S141" i="83"/>
  <c r="J141" i="76"/>
  <c r="Y141" i="80"/>
  <c r="AB141" i="85"/>
  <c r="Z141" i="99"/>
  <c r="H141" i="83"/>
  <c r="G141" i="75"/>
  <c r="P141" i="73"/>
  <c r="O141" i="77"/>
  <c r="V141" i="80"/>
  <c r="K141" i="57"/>
  <c r="AB141" i="75"/>
  <c r="X141" i="81"/>
  <c r="AD141" i="100"/>
  <c r="N141" i="101"/>
  <c r="AC141" i="78"/>
  <c r="L141" i="86"/>
  <c r="U141" i="88"/>
  <c r="I141" i="88"/>
  <c r="V141" i="101"/>
  <c r="AB141" i="87"/>
  <c r="P141" i="72"/>
  <c r="AC141" i="81"/>
  <c r="Z141" i="95"/>
  <c r="G141" i="78"/>
  <c r="E141" i="100"/>
  <c r="Y141" i="85"/>
  <c r="AA141" i="86"/>
  <c r="E141" i="83"/>
  <c r="U141" i="89"/>
  <c r="Q141" i="77"/>
  <c r="H141" i="78"/>
  <c r="AC141" i="88"/>
  <c r="AD141" i="89"/>
  <c r="Q141" i="91"/>
  <c r="O141" i="76"/>
  <c r="E141" i="74"/>
  <c r="U141" i="83"/>
  <c r="W141" i="57"/>
  <c r="F141" i="94"/>
  <c r="Q141" i="72"/>
  <c r="W141" i="72"/>
  <c r="V141" i="75"/>
  <c r="H141" i="81"/>
  <c r="K141" i="75"/>
  <c r="Y141" i="76"/>
  <c r="K141" i="90"/>
  <c r="R141" i="88"/>
  <c r="W141" i="92"/>
  <c r="N141" i="82"/>
  <c r="AD141" i="86"/>
  <c r="M141" i="57"/>
  <c r="I141" i="75"/>
  <c r="R141" i="81"/>
  <c r="V141" i="84"/>
  <c r="P141" i="74"/>
  <c r="AB141" i="77"/>
  <c r="E141" i="72"/>
  <c r="T141" i="73"/>
  <c r="AA141" i="99"/>
  <c r="X141" i="74"/>
  <c r="L141" i="100"/>
  <c r="R141" i="80"/>
  <c r="W152" i="57" l="1"/>
  <c r="W154" i="57"/>
  <c r="X154" i="74"/>
  <c r="X152" i="74"/>
  <c r="K154" i="75"/>
  <c r="K152" i="75"/>
  <c r="E152" i="83"/>
  <c r="E154" i="83"/>
  <c r="AB154" i="87"/>
  <c r="AB152" i="87"/>
  <c r="X154" i="81"/>
  <c r="X152" i="81"/>
  <c r="Z154" i="99"/>
  <c r="Z152" i="99"/>
  <c r="L154" i="75"/>
  <c r="L152" i="75"/>
  <c r="U154" i="93"/>
  <c r="U152" i="93"/>
  <c r="J154" i="80"/>
  <c r="J152" i="80"/>
  <c r="Q152" i="89"/>
  <c r="Q154" i="89"/>
  <c r="AA154" i="84"/>
  <c r="AA152" i="84"/>
  <c r="E152" i="92"/>
  <c r="E154" i="92"/>
  <c r="P152" i="83"/>
  <c r="P154" i="83"/>
  <c r="G152" i="82"/>
  <c r="G154" i="82"/>
  <c r="M152" i="87"/>
  <c r="M154" i="87"/>
  <c r="T152" i="89"/>
  <c r="T154" i="89"/>
  <c r="F154" i="77"/>
  <c r="F152" i="77"/>
  <c r="Z152" i="101"/>
  <c r="Z154" i="101"/>
  <c r="AD154" i="80"/>
  <c r="AD152" i="80"/>
  <c r="AA154" i="80"/>
  <c r="AA152" i="80"/>
  <c r="H152" i="91"/>
  <c r="H154" i="91"/>
  <c r="F152" i="75"/>
  <c r="F154" i="75"/>
  <c r="X152" i="57"/>
  <c r="X154" i="57"/>
  <c r="O152" i="74"/>
  <c r="O154" i="74"/>
  <c r="V152" i="98"/>
  <c r="V154" i="98"/>
  <c r="AB154" i="86"/>
  <c r="AB152" i="86"/>
  <c r="Z154" i="77"/>
  <c r="Z152" i="77"/>
  <c r="Y152" i="93"/>
  <c r="Y154" i="93"/>
  <c r="R152" i="85"/>
  <c r="R154" i="85"/>
  <c r="X152" i="78"/>
  <c r="X154" i="78"/>
  <c r="Z154" i="57"/>
  <c r="Z152" i="57"/>
  <c r="S154" i="86"/>
  <c r="S152" i="86"/>
  <c r="AD154" i="88"/>
  <c r="AD152" i="88"/>
  <c r="O154" i="72"/>
  <c r="O152" i="72"/>
  <c r="S154" i="73"/>
  <c r="S152" i="73"/>
  <c r="Z152" i="86"/>
  <c r="Z154" i="86"/>
  <c r="AA154" i="88"/>
  <c r="AA152" i="88"/>
  <c r="X154" i="79"/>
  <c r="X152" i="79"/>
  <c r="U152" i="75"/>
  <c r="U154" i="75"/>
  <c r="T152" i="83"/>
  <c r="T154" i="83"/>
  <c r="AC154" i="72"/>
  <c r="AC152" i="72"/>
  <c r="R152" i="83"/>
  <c r="R154" i="83"/>
  <c r="J154" i="99"/>
  <c r="J152" i="99"/>
  <c r="Y152" i="82"/>
  <c r="Y154" i="82"/>
  <c r="H152" i="84"/>
  <c r="H154" i="84"/>
  <c r="S154" i="95"/>
  <c r="S152" i="95"/>
  <c r="N152" i="86"/>
  <c r="N154" i="86"/>
  <c r="T152" i="81"/>
  <c r="T154" i="81"/>
  <c r="N152" i="87"/>
  <c r="N154" i="87"/>
  <c r="W154" i="86"/>
  <c r="W152" i="86"/>
  <c r="I152" i="99"/>
  <c r="I154" i="99"/>
  <c r="J152" i="84"/>
  <c r="J154" i="84"/>
  <c r="V154" i="95"/>
  <c r="V152" i="95"/>
  <c r="S152" i="81"/>
  <c r="S154" i="81"/>
  <c r="J152" i="75"/>
  <c r="J154" i="75"/>
  <c r="Z154" i="100"/>
  <c r="Z152" i="100"/>
  <c r="P154" i="82"/>
  <c r="P152" i="82"/>
  <c r="Q154" i="84"/>
  <c r="Q152" i="84"/>
  <c r="K154" i="94"/>
  <c r="K152" i="94"/>
  <c r="M154" i="85"/>
  <c r="M152" i="85"/>
  <c r="J152" i="90"/>
  <c r="J154" i="90"/>
  <c r="AA154" i="89"/>
  <c r="AA152" i="89"/>
  <c r="F152" i="90"/>
  <c r="F154" i="90"/>
  <c r="S154" i="77"/>
  <c r="S152" i="77"/>
  <c r="Y154" i="99"/>
  <c r="Y152" i="99"/>
  <c r="O152" i="93"/>
  <c r="O154" i="93"/>
  <c r="K154" i="84"/>
  <c r="K152" i="84"/>
  <c r="L152" i="74"/>
  <c r="L154" i="74"/>
  <c r="K152" i="80"/>
  <c r="K154" i="80"/>
  <c r="Y152" i="91"/>
  <c r="Y154" i="91"/>
  <c r="AA152" i="81"/>
  <c r="AA154" i="81"/>
  <c r="P152" i="75"/>
  <c r="P154" i="75"/>
  <c r="F152" i="100"/>
  <c r="F154" i="100"/>
  <c r="N152" i="85"/>
  <c r="N154" i="85"/>
  <c r="L152" i="99"/>
  <c r="L154" i="99"/>
  <c r="R154" i="100"/>
  <c r="R152" i="100"/>
  <c r="Y154" i="100"/>
  <c r="Y152" i="100"/>
  <c r="E154" i="94"/>
  <c r="E152" i="94"/>
  <c r="H152" i="94"/>
  <c r="H154" i="94"/>
  <c r="U152" i="85"/>
  <c r="U154" i="85"/>
  <c r="Z152" i="98"/>
  <c r="Z154" i="98"/>
  <c r="Q152" i="85"/>
  <c r="Q154" i="85"/>
  <c r="U152" i="81"/>
  <c r="U154" i="81"/>
  <c r="S152" i="93"/>
  <c r="S154" i="93"/>
  <c r="X154" i="76"/>
  <c r="X152" i="76"/>
  <c r="L152" i="101"/>
  <c r="L154" i="101"/>
  <c r="F154" i="99"/>
  <c r="F152" i="99"/>
  <c r="V152" i="90"/>
  <c r="V154" i="90"/>
  <c r="P152" i="92"/>
  <c r="P154" i="92"/>
  <c r="G154" i="93"/>
  <c r="G152" i="93"/>
  <c r="AC152" i="100"/>
  <c r="AC154" i="100"/>
  <c r="Q154" i="83"/>
  <c r="Q152" i="83"/>
  <c r="R152" i="80"/>
  <c r="R154" i="80"/>
  <c r="Q154" i="77"/>
  <c r="Q152" i="77"/>
  <c r="I154" i="75"/>
  <c r="I152" i="75"/>
  <c r="E152" i="74"/>
  <c r="E154" i="74"/>
  <c r="AA152" i="99"/>
  <c r="AA154" i="99"/>
  <c r="M154" i="57"/>
  <c r="M152" i="57"/>
  <c r="H152" i="81"/>
  <c r="H154" i="81"/>
  <c r="O152" i="76"/>
  <c r="O154" i="76"/>
  <c r="AA152" i="86"/>
  <c r="AA154" i="86"/>
  <c r="V152" i="101"/>
  <c r="V154" i="101"/>
  <c r="AB154" i="75"/>
  <c r="AB152" i="75"/>
  <c r="AB154" i="85"/>
  <c r="AB152" i="85"/>
  <c r="T152" i="72"/>
  <c r="T154" i="72"/>
  <c r="AA152" i="90"/>
  <c r="AA154" i="90"/>
  <c r="AA152" i="73"/>
  <c r="AA154" i="73"/>
  <c r="N152" i="92"/>
  <c r="N154" i="92"/>
  <c r="N154" i="89"/>
  <c r="N152" i="89"/>
  <c r="AC152" i="85"/>
  <c r="AC154" i="85"/>
  <c r="U152" i="98"/>
  <c r="U154" i="98"/>
  <c r="O154" i="78"/>
  <c r="O152" i="78"/>
  <c r="E152" i="101"/>
  <c r="E154" i="101"/>
  <c r="G152" i="89"/>
  <c r="G154" i="89"/>
  <c r="J152" i="98"/>
  <c r="J154" i="98"/>
  <c r="O152" i="95"/>
  <c r="O154" i="95"/>
  <c r="O152" i="80"/>
  <c r="O154" i="80"/>
  <c r="Z152" i="88"/>
  <c r="Z154" i="88"/>
  <c r="AB154" i="92"/>
  <c r="AB152" i="92"/>
  <c r="F152" i="74"/>
  <c r="F154" i="74"/>
  <c r="AB154" i="94"/>
  <c r="AB152" i="94"/>
  <c r="AB154" i="98"/>
  <c r="AB152" i="98"/>
  <c r="Z152" i="81"/>
  <c r="Z154" i="81"/>
  <c r="AB154" i="93"/>
  <c r="AB152" i="93"/>
  <c r="U152" i="91"/>
  <c r="U154" i="91"/>
  <c r="Z154" i="82"/>
  <c r="Z152" i="82"/>
  <c r="AC154" i="98"/>
  <c r="AC152" i="98"/>
  <c r="Y152" i="78"/>
  <c r="Y154" i="78"/>
  <c r="Q152" i="87"/>
  <c r="Q154" i="87"/>
  <c r="I152" i="90"/>
  <c r="I154" i="90"/>
  <c r="T152" i="94"/>
  <c r="T154" i="94"/>
  <c r="R154" i="86"/>
  <c r="R152" i="86"/>
  <c r="P154" i="84"/>
  <c r="P152" i="84"/>
  <c r="N152" i="76"/>
  <c r="N154" i="76"/>
  <c r="Z154" i="79"/>
  <c r="Z152" i="79"/>
  <c r="I152" i="89"/>
  <c r="I154" i="89"/>
  <c r="V152" i="85"/>
  <c r="V154" i="85"/>
  <c r="W154" i="83"/>
  <c r="W152" i="83"/>
  <c r="R154" i="90"/>
  <c r="R152" i="90"/>
  <c r="AA152" i="79"/>
  <c r="AA154" i="79"/>
  <c r="E154" i="73"/>
  <c r="E152" i="73"/>
  <c r="T154" i="76"/>
  <c r="T152" i="76"/>
  <c r="V152" i="99"/>
  <c r="V154" i="99"/>
  <c r="N154" i="77"/>
  <c r="N152" i="77"/>
  <c r="N152" i="95"/>
  <c r="N154" i="95"/>
  <c r="Z154" i="93"/>
  <c r="Z152" i="93"/>
  <c r="X154" i="88"/>
  <c r="X152" i="88"/>
  <c r="M152" i="101"/>
  <c r="M154" i="101"/>
  <c r="AA152" i="93"/>
  <c r="AA154" i="93"/>
  <c r="K152" i="83"/>
  <c r="K154" i="83"/>
  <c r="L152" i="72"/>
  <c r="L154" i="72"/>
  <c r="F152" i="85"/>
  <c r="F154" i="85"/>
  <c r="T154" i="75"/>
  <c r="T152" i="75"/>
  <c r="I154" i="98"/>
  <c r="I152" i="98"/>
  <c r="T154" i="85"/>
  <c r="T152" i="85"/>
  <c r="X152" i="90"/>
  <c r="X154" i="90"/>
  <c r="L152" i="77"/>
  <c r="L154" i="77"/>
  <c r="I152" i="73"/>
  <c r="I154" i="73"/>
  <c r="M154" i="86"/>
  <c r="M152" i="86"/>
  <c r="V152" i="88"/>
  <c r="V154" i="88"/>
  <c r="K154" i="72"/>
  <c r="K152" i="72"/>
  <c r="Q152" i="82"/>
  <c r="Q154" i="82"/>
  <c r="V152" i="86"/>
  <c r="V154" i="86"/>
  <c r="V152" i="74"/>
  <c r="V154" i="74"/>
  <c r="J152" i="73"/>
  <c r="J154" i="73"/>
  <c r="M152" i="98"/>
  <c r="M154" i="98"/>
  <c r="X154" i="91"/>
  <c r="X152" i="91"/>
  <c r="L152" i="73"/>
  <c r="L154" i="73"/>
  <c r="AC152" i="83"/>
  <c r="AC154" i="83"/>
  <c r="AC152" i="89"/>
  <c r="AC154" i="89"/>
  <c r="Q154" i="95"/>
  <c r="Q152" i="95"/>
  <c r="AB154" i="76"/>
  <c r="AB152" i="76"/>
  <c r="P154" i="89"/>
  <c r="P152" i="89"/>
  <c r="K154" i="89"/>
  <c r="K152" i="89"/>
  <c r="W154" i="101"/>
  <c r="W152" i="101"/>
  <c r="V152" i="87"/>
  <c r="V154" i="87"/>
  <c r="M152" i="81"/>
  <c r="M154" i="81"/>
  <c r="F154" i="92"/>
  <c r="F152" i="92"/>
  <c r="K154" i="101"/>
  <c r="K152" i="101"/>
  <c r="W152" i="94"/>
  <c r="W154" i="94"/>
  <c r="O152" i="75"/>
  <c r="O154" i="75"/>
  <c r="U154" i="79"/>
  <c r="U152" i="79"/>
  <c r="Q154" i="86"/>
  <c r="Q152" i="86"/>
  <c r="G154" i="90"/>
  <c r="G152" i="90"/>
  <c r="J152" i="79"/>
  <c r="J154" i="79"/>
  <c r="T152" i="87"/>
  <c r="T154" i="87"/>
  <c r="J154" i="77"/>
  <c r="J152" i="77"/>
  <c r="W154" i="91"/>
  <c r="W152" i="91"/>
  <c r="Y152" i="84"/>
  <c r="Y154" i="84"/>
  <c r="R152" i="57"/>
  <c r="R154" i="57"/>
  <c r="V152" i="75"/>
  <c r="V154" i="75"/>
  <c r="Q152" i="91"/>
  <c r="Q154" i="91"/>
  <c r="Y152" i="85"/>
  <c r="Y154" i="85"/>
  <c r="I154" i="88"/>
  <c r="I152" i="88"/>
  <c r="K154" i="57"/>
  <c r="K152" i="57"/>
  <c r="Y154" i="80"/>
  <c r="Y152" i="80"/>
  <c r="N154" i="78"/>
  <c r="N152" i="78"/>
  <c r="R154" i="73"/>
  <c r="R152" i="73"/>
  <c r="F154" i="101"/>
  <c r="F152" i="101"/>
  <c r="E152" i="90"/>
  <c r="E154" i="90"/>
  <c r="S152" i="91"/>
  <c r="S154" i="91"/>
  <c r="W152" i="98"/>
  <c r="W154" i="98"/>
  <c r="K154" i="91"/>
  <c r="K152" i="91"/>
  <c r="Z154" i="80"/>
  <c r="Z152" i="80"/>
  <c r="H152" i="86"/>
  <c r="H154" i="86"/>
  <c r="H152" i="79"/>
  <c r="H154" i="79"/>
  <c r="O154" i="73"/>
  <c r="O152" i="73"/>
  <c r="R152" i="89"/>
  <c r="R154" i="89"/>
  <c r="X154" i="92"/>
  <c r="X152" i="92"/>
  <c r="AB154" i="80"/>
  <c r="AB152" i="80"/>
  <c r="V154" i="79"/>
  <c r="V152" i="79"/>
  <c r="R154" i="82"/>
  <c r="R152" i="82"/>
  <c r="AB152" i="99"/>
  <c r="AB154" i="99"/>
  <c r="J152" i="88"/>
  <c r="J154" i="88"/>
  <c r="N152" i="100"/>
  <c r="N154" i="100"/>
  <c r="AA154" i="77"/>
  <c r="AA152" i="77"/>
  <c r="J154" i="81"/>
  <c r="J152" i="81"/>
  <c r="P152" i="91"/>
  <c r="P154" i="91"/>
  <c r="L152" i="79"/>
  <c r="L154" i="79"/>
  <c r="F152" i="91"/>
  <c r="F154" i="91"/>
  <c r="AC152" i="94"/>
  <c r="AC154" i="94"/>
  <c r="Q154" i="81"/>
  <c r="Q152" i="81"/>
  <c r="G152" i="100"/>
  <c r="G154" i="100"/>
  <c r="H154" i="75"/>
  <c r="H152" i="75"/>
  <c r="P154" i="77"/>
  <c r="P152" i="77"/>
  <c r="G154" i="86"/>
  <c r="G152" i="86"/>
  <c r="AC152" i="82"/>
  <c r="AC154" i="82"/>
  <c r="E152" i="76"/>
  <c r="E154" i="76"/>
  <c r="J154" i="92"/>
  <c r="J152" i="92"/>
  <c r="H154" i="80"/>
  <c r="H152" i="80"/>
  <c r="I152" i="101"/>
  <c r="I154" i="101"/>
  <c r="G152" i="72"/>
  <c r="G154" i="72"/>
  <c r="S152" i="85"/>
  <c r="S154" i="85"/>
  <c r="I154" i="83"/>
  <c r="I152" i="83"/>
  <c r="Q154" i="90"/>
  <c r="Q152" i="90"/>
  <c r="T154" i="91"/>
  <c r="T152" i="91"/>
  <c r="H152" i="90"/>
  <c r="H154" i="90"/>
  <c r="K152" i="78"/>
  <c r="K154" i="78"/>
  <c r="K152" i="99"/>
  <c r="K154" i="99"/>
  <c r="V154" i="76"/>
  <c r="V152" i="76"/>
  <c r="F154" i="98"/>
  <c r="F152" i="98"/>
  <c r="M152" i="82"/>
  <c r="M154" i="82"/>
  <c r="P152" i="99"/>
  <c r="P154" i="99"/>
  <c r="J154" i="101"/>
  <c r="J152" i="101"/>
  <c r="H152" i="74"/>
  <c r="H154" i="74"/>
  <c r="AB154" i="91"/>
  <c r="AB152" i="91"/>
  <c r="F152" i="76"/>
  <c r="F154" i="76"/>
  <c r="S152" i="76"/>
  <c r="S154" i="76"/>
  <c r="T152" i="101"/>
  <c r="T154" i="101"/>
  <c r="M152" i="79"/>
  <c r="M154" i="79"/>
  <c r="P154" i="78"/>
  <c r="P152" i="78"/>
  <c r="AC152" i="95"/>
  <c r="AC154" i="95"/>
  <c r="I152" i="76"/>
  <c r="I154" i="76"/>
  <c r="E154" i="88"/>
  <c r="E152" i="88"/>
  <c r="AA152" i="85"/>
  <c r="AA154" i="85"/>
  <c r="W152" i="99"/>
  <c r="W154" i="99"/>
  <c r="I152" i="87"/>
  <c r="I154" i="87"/>
  <c r="J154" i="94"/>
  <c r="J152" i="94"/>
  <c r="AB152" i="79"/>
  <c r="AB154" i="79"/>
  <c r="U152" i="99"/>
  <c r="U154" i="99"/>
  <c r="AC152" i="57"/>
  <c r="AC154" i="57"/>
  <c r="W154" i="90"/>
  <c r="W152" i="90"/>
  <c r="I152" i="93"/>
  <c r="I154" i="93"/>
  <c r="T152" i="74"/>
  <c r="T154" i="74"/>
  <c r="X152" i="82"/>
  <c r="X154" i="82"/>
  <c r="U152" i="90"/>
  <c r="U154" i="90"/>
  <c r="T154" i="99"/>
  <c r="T152" i="99"/>
  <c r="Y152" i="94"/>
  <c r="Y154" i="94"/>
  <c r="AA154" i="91"/>
  <c r="AA152" i="91"/>
  <c r="AD152" i="76"/>
  <c r="AD154" i="76"/>
  <c r="Z154" i="75"/>
  <c r="Z152" i="75"/>
  <c r="O152" i="92"/>
  <c r="O154" i="92"/>
  <c r="F154" i="81"/>
  <c r="F152" i="81"/>
  <c r="AC154" i="80"/>
  <c r="AC152" i="80"/>
  <c r="O152" i="100"/>
  <c r="O154" i="100"/>
  <c r="X152" i="84"/>
  <c r="X154" i="84"/>
  <c r="T154" i="100"/>
  <c r="T152" i="100"/>
  <c r="AB152" i="78"/>
  <c r="AB154" i="78"/>
  <c r="M154" i="78"/>
  <c r="M152" i="78"/>
  <c r="S152" i="82"/>
  <c r="S154" i="82"/>
  <c r="V152" i="57"/>
  <c r="V154" i="57"/>
  <c r="E154" i="91"/>
  <c r="E152" i="91"/>
  <c r="E154" i="72"/>
  <c r="E152" i="72"/>
  <c r="N152" i="82"/>
  <c r="N154" i="82"/>
  <c r="W154" i="72"/>
  <c r="W152" i="72"/>
  <c r="AD152" i="89"/>
  <c r="AD154" i="89"/>
  <c r="E154" i="100"/>
  <c r="E152" i="100"/>
  <c r="U154" i="88"/>
  <c r="U152" i="88"/>
  <c r="V152" i="80"/>
  <c r="V154" i="80"/>
  <c r="J152" i="76"/>
  <c r="J154" i="76"/>
  <c r="P154" i="79"/>
  <c r="P152" i="79"/>
  <c r="X152" i="93"/>
  <c r="X154" i="93"/>
  <c r="M152" i="76"/>
  <c r="M154" i="76"/>
  <c r="AD154" i="95"/>
  <c r="AD152" i="95"/>
  <c r="AD152" i="57"/>
  <c r="AD154" i="57"/>
  <c r="AC154" i="75"/>
  <c r="AC152" i="75"/>
  <c r="X152" i="75"/>
  <c r="X154" i="75"/>
  <c r="Q152" i="79"/>
  <c r="Q154" i="79"/>
  <c r="M152" i="89"/>
  <c r="M154" i="89"/>
  <c r="P152" i="81"/>
  <c r="P154" i="81"/>
  <c r="AC152" i="87"/>
  <c r="AC154" i="87"/>
  <c r="T154" i="82"/>
  <c r="T152" i="82"/>
  <c r="H152" i="89"/>
  <c r="H154" i="89"/>
  <c r="E154" i="93"/>
  <c r="E152" i="93"/>
  <c r="I152" i="80"/>
  <c r="I154" i="80"/>
  <c r="Q154" i="99"/>
  <c r="Q152" i="99"/>
  <c r="K152" i="95"/>
  <c r="K154" i="95"/>
  <c r="AD154" i="98"/>
  <c r="AD152" i="98"/>
  <c r="AB154" i="81"/>
  <c r="AB152" i="81"/>
  <c r="S152" i="90"/>
  <c r="S154" i="90"/>
  <c r="G152" i="57"/>
  <c r="G154" i="57"/>
  <c r="T152" i="79"/>
  <c r="T154" i="79"/>
  <c r="H154" i="76"/>
  <c r="H152" i="76"/>
  <c r="N154" i="99"/>
  <c r="N152" i="99"/>
  <c r="AC152" i="84"/>
  <c r="AC154" i="84"/>
  <c r="W152" i="79"/>
  <c r="W154" i="79"/>
  <c r="R152" i="75"/>
  <c r="R154" i="75"/>
  <c r="P154" i="93"/>
  <c r="P152" i="93"/>
  <c r="W152" i="100"/>
  <c r="W154" i="100"/>
  <c r="L152" i="98"/>
  <c r="L154" i="98"/>
  <c r="V152" i="73"/>
  <c r="V154" i="73"/>
  <c r="X154" i="87"/>
  <c r="X152" i="87"/>
  <c r="J154" i="78"/>
  <c r="J152" i="78"/>
  <c r="K152" i="86"/>
  <c r="K154" i="86"/>
  <c r="K152" i="73"/>
  <c r="K154" i="73"/>
  <c r="L152" i="94"/>
  <c r="L154" i="94"/>
  <c r="AB152" i="95"/>
  <c r="AB154" i="95"/>
  <c r="S154" i="98"/>
  <c r="S152" i="98"/>
  <c r="Z154" i="73"/>
  <c r="Z152" i="73"/>
  <c r="T152" i="78"/>
  <c r="T154" i="78"/>
  <c r="Q152" i="98"/>
  <c r="Q154" i="98"/>
  <c r="Z154" i="90"/>
  <c r="Z152" i="90"/>
  <c r="R152" i="78"/>
  <c r="R154" i="78"/>
  <c r="Y152" i="87"/>
  <c r="Y154" i="87"/>
  <c r="AA152" i="72"/>
  <c r="AA154" i="72"/>
  <c r="N154" i="73"/>
  <c r="N152" i="73"/>
  <c r="E154" i="85"/>
  <c r="E152" i="85"/>
  <c r="H152" i="99"/>
  <c r="H154" i="99"/>
  <c r="Z154" i="76"/>
  <c r="Z152" i="76"/>
  <c r="K154" i="82"/>
  <c r="K152" i="82"/>
  <c r="M154" i="72"/>
  <c r="M152" i="72"/>
  <c r="G152" i="74"/>
  <c r="G154" i="74"/>
  <c r="R154" i="95"/>
  <c r="R152" i="95"/>
  <c r="Y152" i="73"/>
  <c r="Y154" i="73"/>
  <c r="AC154" i="74"/>
  <c r="AC152" i="74"/>
  <c r="K154" i="81"/>
  <c r="K152" i="81"/>
  <c r="M154" i="75"/>
  <c r="M152" i="75"/>
  <c r="E152" i="82"/>
  <c r="E154" i="82"/>
  <c r="X152" i="94"/>
  <c r="X154" i="94"/>
  <c r="V152" i="100"/>
  <c r="V154" i="100"/>
  <c r="H154" i="82"/>
  <c r="H152" i="82"/>
  <c r="G152" i="85"/>
  <c r="G154" i="85"/>
  <c r="G154" i="101"/>
  <c r="G152" i="101"/>
  <c r="Q154" i="74"/>
  <c r="Q152" i="74"/>
  <c r="R152" i="91"/>
  <c r="R154" i="91"/>
  <c r="S152" i="87"/>
  <c r="S154" i="87"/>
  <c r="F152" i="95"/>
  <c r="F154" i="95"/>
  <c r="H152" i="87"/>
  <c r="H154" i="87"/>
  <c r="AD154" i="77"/>
  <c r="AD152" i="77"/>
  <c r="Q154" i="76"/>
  <c r="Q152" i="76"/>
  <c r="Z152" i="72"/>
  <c r="Z154" i="72"/>
  <c r="S152" i="78"/>
  <c r="S154" i="78"/>
  <c r="I152" i="100"/>
  <c r="I154" i="100"/>
  <c r="I152" i="81"/>
  <c r="I154" i="81"/>
  <c r="U152" i="80"/>
  <c r="U154" i="80"/>
  <c r="AA152" i="83"/>
  <c r="AA154" i="83"/>
  <c r="F154" i="86"/>
  <c r="F152" i="86"/>
  <c r="O152" i="99"/>
  <c r="O154" i="99"/>
  <c r="L154" i="81"/>
  <c r="L152" i="81"/>
  <c r="X154" i="100"/>
  <c r="X152" i="100"/>
  <c r="M154" i="73"/>
  <c r="M152" i="73"/>
  <c r="I152" i="82"/>
  <c r="I154" i="82"/>
  <c r="AA154" i="100"/>
  <c r="AA152" i="100"/>
  <c r="U154" i="72"/>
  <c r="U152" i="72"/>
  <c r="AD154" i="91"/>
  <c r="AD152" i="91"/>
  <c r="V152" i="92"/>
  <c r="V154" i="92"/>
  <c r="T152" i="73"/>
  <c r="T154" i="73"/>
  <c r="AB154" i="77"/>
  <c r="AB152" i="77"/>
  <c r="W154" i="92"/>
  <c r="W152" i="92"/>
  <c r="Q152" i="72"/>
  <c r="Q154" i="72"/>
  <c r="AC152" i="88"/>
  <c r="AC154" i="88"/>
  <c r="G154" i="78"/>
  <c r="G152" i="78"/>
  <c r="L154" i="86"/>
  <c r="L152" i="86"/>
  <c r="O152" i="77"/>
  <c r="O154" i="77"/>
  <c r="S154" i="83"/>
  <c r="S152" i="83"/>
  <c r="AC154" i="92"/>
  <c r="AC152" i="92"/>
  <c r="Y152" i="72"/>
  <c r="Y154" i="72"/>
  <c r="R152" i="87"/>
  <c r="R154" i="87"/>
  <c r="I152" i="77"/>
  <c r="I154" i="77"/>
  <c r="M152" i="83"/>
  <c r="M154" i="83"/>
  <c r="AD154" i="101"/>
  <c r="AD152" i="101"/>
  <c r="U154" i="76"/>
  <c r="U152" i="76"/>
  <c r="U152" i="77"/>
  <c r="U154" i="77"/>
  <c r="N154" i="90"/>
  <c r="N152" i="90"/>
  <c r="G154" i="81"/>
  <c r="G152" i="81"/>
  <c r="E152" i="80"/>
  <c r="E154" i="80"/>
  <c r="E152" i="78"/>
  <c r="E154" i="78"/>
  <c r="V154" i="83"/>
  <c r="V152" i="83"/>
  <c r="AC154" i="73"/>
  <c r="AC152" i="73"/>
  <c r="R152" i="76"/>
  <c r="R154" i="76"/>
  <c r="G154" i="83"/>
  <c r="G152" i="83"/>
  <c r="G154" i="73"/>
  <c r="G152" i="73"/>
  <c r="AC152" i="93"/>
  <c r="AC154" i="93"/>
  <c r="K154" i="88"/>
  <c r="K152" i="88"/>
  <c r="L154" i="88"/>
  <c r="L152" i="88"/>
  <c r="H154" i="101"/>
  <c r="H152" i="101"/>
  <c r="Z154" i="84"/>
  <c r="Z152" i="84"/>
  <c r="AA154" i="57"/>
  <c r="AA152" i="57"/>
  <c r="V152" i="91"/>
  <c r="V154" i="91"/>
  <c r="AC154" i="101"/>
  <c r="AC152" i="101"/>
  <c r="AD154" i="99"/>
  <c r="AD152" i="99"/>
  <c r="F152" i="72"/>
  <c r="F154" i="72"/>
  <c r="Y152" i="74"/>
  <c r="Y154" i="74"/>
  <c r="O152" i="86"/>
  <c r="O154" i="86"/>
  <c r="R154" i="84"/>
  <c r="R152" i="84"/>
  <c r="P154" i="76"/>
  <c r="P152" i="76"/>
  <c r="H152" i="73"/>
  <c r="H154" i="73"/>
  <c r="I152" i="86"/>
  <c r="I154" i="86"/>
  <c r="W154" i="84"/>
  <c r="W152" i="84"/>
  <c r="V154" i="77"/>
  <c r="V152" i="77"/>
  <c r="U152" i="78"/>
  <c r="U154" i="78"/>
  <c r="R154" i="79"/>
  <c r="R152" i="79"/>
  <c r="S152" i="72"/>
  <c r="S154" i="72"/>
  <c r="R152" i="72"/>
  <c r="R154" i="72"/>
  <c r="Z154" i="89"/>
  <c r="Z152" i="89"/>
  <c r="AB152" i="84"/>
  <c r="AB154" i="84"/>
  <c r="P152" i="57"/>
  <c r="P154" i="57"/>
  <c r="Y152" i="77"/>
  <c r="Y154" i="77"/>
  <c r="AB154" i="100"/>
  <c r="AB152" i="100"/>
  <c r="L154" i="80"/>
  <c r="L152" i="80"/>
  <c r="AA154" i="75"/>
  <c r="AA152" i="75"/>
  <c r="K152" i="76"/>
  <c r="K154" i="76"/>
  <c r="M154" i="90"/>
  <c r="M152" i="90"/>
  <c r="T152" i="80"/>
  <c r="T154" i="80"/>
  <c r="O154" i="98"/>
  <c r="O152" i="98"/>
  <c r="W152" i="73"/>
  <c r="W154" i="73"/>
  <c r="O152" i="89"/>
  <c r="O154" i="89"/>
  <c r="S154" i="80"/>
  <c r="S152" i="80"/>
  <c r="O152" i="81"/>
  <c r="O154" i="81"/>
  <c r="K152" i="98"/>
  <c r="K154" i="98"/>
  <c r="L152" i="93"/>
  <c r="L154" i="93"/>
  <c r="V152" i="78"/>
  <c r="V154" i="78"/>
  <c r="S154" i="84"/>
  <c r="S152" i="84"/>
  <c r="AC154" i="77"/>
  <c r="AC152" i="77"/>
  <c r="AB152" i="57"/>
  <c r="AB154" i="57"/>
  <c r="P152" i="87"/>
  <c r="P154" i="87"/>
  <c r="U154" i="57"/>
  <c r="U152" i="57"/>
  <c r="P154" i="88"/>
  <c r="P152" i="88"/>
  <c r="R152" i="77"/>
  <c r="R154" i="77"/>
  <c r="AB154" i="73"/>
  <c r="AB152" i="73"/>
  <c r="V154" i="72"/>
  <c r="V152" i="72"/>
  <c r="G154" i="92"/>
  <c r="G152" i="92"/>
  <c r="N154" i="72"/>
  <c r="N152" i="72"/>
  <c r="AD152" i="84"/>
  <c r="AD154" i="84"/>
  <c r="Y152" i="57"/>
  <c r="Y154" i="57"/>
  <c r="AA154" i="98"/>
  <c r="AA152" i="98"/>
  <c r="W154" i="74"/>
  <c r="W152" i="74"/>
  <c r="AD154" i="94"/>
  <c r="AD152" i="94"/>
  <c r="N152" i="81"/>
  <c r="N154" i="81"/>
  <c r="J152" i="57"/>
  <c r="J154" i="57"/>
  <c r="Q152" i="92"/>
  <c r="Q154" i="92"/>
  <c r="F154" i="79"/>
  <c r="F152" i="79"/>
  <c r="K152" i="92"/>
  <c r="K154" i="92"/>
  <c r="X152" i="86"/>
  <c r="X154" i="86"/>
  <c r="E154" i="87"/>
  <c r="E152" i="87"/>
  <c r="N154" i="74"/>
  <c r="N152" i="74"/>
  <c r="S152" i="74"/>
  <c r="S154" i="74"/>
  <c r="F154" i="57"/>
  <c r="F152" i="57"/>
  <c r="U154" i="74"/>
  <c r="U152" i="74"/>
  <c r="F152" i="83"/>
  <c r="F154" i="83"/>
  <c r="AB152" i="89"/>
  <c r="AB154" i="89"/>
  <c r="AD152" i="86"/>
  <c r="AD154" i="86"/>
  <c r="P154" i="74"/>
  <c r="P152" i="74"/>
  <c r="R152" i="88"/>
  <c r="R154" i="88"/>
  <c r="F152" i="94"/>
  <c r="F154" i="94"/>
  <c r="H154" i="78"/>
  <c r="H152" i="78"/>
  <c r="Z152" i="95"/>
  <c r="Z154" i="95"/>
  <c r="AC154" i="78"/>
  <c r="AC152" i="78"/>
  <c r="P154" i="73"/>
  <c r="P152" i="73"/>
  <c r="E152" i="95"/>
  <c r="E154" i="95"/>
  <c r="P152" i="95"/>
  <c r="P154" i="95"/>
  <c r="U154" i="94"/>
  <c r="U152" i="94"/>
  <c r="S152" i="101"/>
  <c r="S154" i="101"/>
  <c r="R152" i="74"/>
  <c r="R154" i="74"/>
  <c r="J154" i="87"/>
  <c r="J152" i="87"/>
  <c r="T152" i="86"/>
  <c r="T154" i="86"/>
  <c r="AB152" i="101"/>
  <c r="AB154" i="101"/>
  <c r="H152" i="72"/>
  <c r="H154" i="72"/>
  <c r="L152" i="78"/>
  <c r="L154" i="78"/>
  <c r="I154" i="72"/>
  <c r="I152" i="72"/>
  <c r="AC152" i="99"/>
  <c r="AC154" i="99"/>
  <c r="AA154" i="74"/>
  <c r="AA152" i="74"/>
  <c r="AC152" i="79"/>
  <c r="AC154" i="79"/>
  <c r="M154" i="95"/>
  <c r="M152" i="95"/>
  <c r="T154" i="95"/>
  <c r="T152" i="95"/>
  <c r="I154" i="91"/>
  <c r="I152" i="91"/>
  <c r="I154" i="94"/>
  <c r="I152" i="94"/>
  <c r="O152" i="87"/>
  <c r="O154" i="87"/>
  <c r="L152" i="83"/>
  <c r="L154" i="83"/>
  <c r="X154" i="73"/>
  <c r="X152" i="73"/>
  <c r="G152" i="91"/>
  <c r="G154" i="91"/>
  <c r="X152" i="72"/>
  <c r="X154" i="72"/>
  <c r="M154" i="88"/>
  <c r="M152" i="88"/>
  <c r="V152" i="89"/>
  <c r="V154" i="89"/>
  <c r="F154" i="84"/>
  <c r="F152" i="84"/>
  <c r="F152" i="73"/>
  <c r="F154" i="73"/>
  <c r="Q152" i="93"/>
  <c r="Q154" i="93"/>
  <c r="J152" i="72"/>
  <c r="J154" i="72"/>
  <c r="AD152" i="73"/>
  <c r="AD154" i="73"/>
  <c r="U154" i="92"/>
  <c r="U152" i="92"/>
  <c r="Y154" i="83"/>
  <c r="Y152" i="83"/>
  <c r="Y152" i="98"/>
  <c r="Y154" i="98"/>
  <c r="Z154" i="78"/>
  <c r="Z152" i="78"/>
  <c r="E154" i="86"/>
  <c r="E152" i="86"/>
  <c r="N154" i="84"/>
  <c r="N152" i="84"/>
  <c r="W152" i="93"/>
  <c r="W154" i="93"/>
  <c r="AD152" i="93"/>
  <c r="AD154" i="93"/>
  <c r="G152" i="99"/>
  <c r="G154" i="99"/>
  <c r="L154" i="95"/>
  <c r="L152" i="95"/>
  <c r="N152" i="94"/>
  <c r="N154" i="94"/>
  <c r="J154" i="82"/>
  <c r="J152" i="82"/>
  <c r="W154" i="76"/>
  <c r="W152" i="76"/>
  <c r="AD152" i="78"/>
  <c r="AD154" i="78"/>
  <c r="AB154" i="90"/>
  <c r="AB152" i="90"/>
  <c r="AA154" i="95"/>
  <c r="AA152" i="95"/>
  <c r="AC152" i="86"/>
  <c r="AC154" i="86"/>
  <c r="M152" i="80"/>
  <c r="M154" i="80"/>
  <c r="AB154" i="83"/>
  <c r="AB152" i="83"/>
  <c r="AA154" i="101"/>
  <c r="AA152" i="101"/>
  <c r="AD154" i="92"/>
  <c r="AD152" i="92"/>
  <c r="Q154" i="57"/>
  <c r="Q152" i="57"/>
  <c r="K154" i="85"/>
  <c r="K152" i="85"/>
  <c r="G154" i="77"/>
  <c r="G152" i="77"/>
  <c r="H154" i="95"/>
  <c r="H152" i="95"/>
  <c r="Z154" i="85"/>
  <c r="Z152" i="85"/>
  <c r="K152" i="79"/>
  <c r="K154" i="79"/>
  <c r="P154" i="100"/>
  <c r="P152" i="100"/>
  <c r="U152" i="86"/>
  <c r="U154" i="86"/>
  <c r="E152" i="99"/>
  <c r="E154" i="99"/>
  <c r="Y152" i="75"/>
  <c r="Y154" i="75"/>
  <c r="F154" i="82"/>
  <c r="F152" i="82"/>
  <c r="O152" i="88"/>
  <c r="O154" i="88"/>
  <c r="L154" i="85"/>
  <c r="L152" i="85"/>
  <c r="AD152" i="87"/>
  <c r="AD154" i="87"/>
  <c r="O152" i="79"/>
  <c r="O154" i="79"/>
  <c r="U152" i="82"/>
  <c r="U154" i="82"/>
  <c r="W154" i="89"/>
  <c r="W152" i="89"/>
  <c r="K154" i="77"/>
  <c r="K152" i="77"/>
  <c r="AD154" i="85"/>
  <c r="AD152" i="85"/>
  <c r="U152" i="101"/>
  <c r="U154" i="101"/>
  <c r="S154" i="89"/>
  <c r="S152" i="89"/>
  <c r="G152" i="80"/>
  <c r="G154" i="80"/>
  <c r="L152" i="84"/>
  <c r="L154" i="84"/>
  <c r="AD152" i="79"/>
  <c r="AD154" i="79"/>
  <c r="T154" i="57"/>
  <c r="T152" i="57"/>
  <c r="V152" i="93"/>
  <c r="V154" i="93"/>
  <c r="S154" i="79"/>
  <c r="S152" i="79"/>
  <c r="U152" i="73"/>
  <c r="U154" i="73"/>
  <c r="Z152" i="74"/>
  <c r="Z154" i="74"/>
  <c r="P152" i="80"/>
  <c r="P154" i="80"/>
  <c r="F154" i="87"/>
  <c r="F152" i="87"/>
  <c r="T154" i="98"/>
  <c r="T152" i="98"/>
  <c r="N154" i="57"/>
  <c r="N152" i="57"/>
  <c r="O154" i="83"/>
  <c r="O152" i="83"/>
  <c r="G154" i="79"/>
  <c r="G152" i="79"/>
  <c r="R152" i="94"/>
  <c r="R154" i="94"/>
  <c r="K152" i="90"/>
  <c r="K154" i="90"/>
  <c r="AC154" i="81"/>
  <c r="AC152" i="81"/>
  <c r="N154" i="101"/>
  <c r="N152" i="101"/>
  <c r="G154" i="75"/>
  <c r="G152" i="75"/>
  <c r="T152" i="92"/>
  <c r="T154" i="92"/>
  <c r="AA152" i="78"/>
  <c r="AA154" i="78"/>
  <c r="X152" i="85"/>
  <c r="X154" i="85"/>
  <c r="R154" i="92"/>
  <c r="R152" i="92"/>
  <c r="G152" i="76"/>
  <c r="G154" i="76"/>
  <c r="O154" i="85"/>
  <c r="O152" i="85"/>
  <c r="G152" i="88"/>
  <c r="G154" i="88"/>
  <c r="AD152" i="83"/>
  <c r="AD154" i="83"/>
  <c r="N154" i="80"/>
  <c r="N152" i="80"/>
  <c r="T154" i="77"/>
  <c r="T152" i="77"/>
  <c r="L154" i="87"/>
  <c r="L152" i="87"/>
  <c r="R154" i="99"/>
  <c r="R152" i="99"/>
  <c r="AB154" i="72"/>
  <c r="AB152" i="72"/>
  <c r="R152" i="101"/>
  <c r="R154" i="101"/>
  <c r="G154" i="95"/>
  <c r="G152" i="95"/>
  <c r="E154" i="75"/>
  <c r="E152" i="75"/>
  <c r="P154" i="98"/>
  <c r="P152" i="98"/>
  <c r="Q154" i="78"/>
  <c r="Q152" i="78"/>
  <c r="Y154" i="92"/>
  <c r="Y152" i="92"/>
  <c r="AD152" i="75"/>
  <c r="AD154" i="75"/>
  <c r="W152" i="77"/>
  <c r="W154" i="77"/>
  <c r="Z154" i="92"/>
  <c r="Z152" i="92"/>
  <c r="X152" i="80"/>
  <c r="X154" i="80"/>
  <c r="P152" i="86"/>
  <c r="P154" i="86"/>
  <c r="AD152" i="74"/>
  <c r="AD154" i="74"/>
  <c r="J154" i="89"/>
  <c r="J152" i="89"/>
  <c r="H152" i="57"/>
  <c r="H154" i="57"/>
  <c r="X152" i="98"/>
  <c r="X154" i="98"/>
  <c r="AD154" i="72"/>
  <c r="AD152" i="72"/>
  <c r="AA152" i="82"/>
  <c r="AA154" i="82"/>
  <c r="O154" i="94"/>
  <c r="O152" i="94"/>
  <c r="Y152" i="90"/>
  <c r="Y154" i="90"/>
  <c r="T154" i="90"/>
  <c r="T152" i="90"/>
  <c r="X152" i="83"/>
  <c r="X154" i="83"/>
  <c r="E152" i="79"/>
  <c r="E154" i="79"/>
  <c r="L152" i="90"/>
  <c r="L154" i="90"/>
  <c r="T154" i="88"/>
  <c r="T152" i="88"/>
  <c r="K152" i="100"/>
  <c r="K154" i="100"/>
  <c r="W152" i="81"/>
  <c r="W154" i="81"/>
  <c r="H152" i="88"/>
  <c r="H154" i="88"/>
  <c r="G154" i="87"/>
  <c r="G152" i="87"/>
  <c r="Q154" i="100"/>
  <c r="Q152" i="100"/>
  <c r="S154" i="88"/>
  <c r="S152" i="88"/>
  <c r="Z152" i="83"/>
  <c r="Z154" i="83"/>
  <c r="M152" i="91"/>
  <c r="M154" i="91"/>
  <c r="O154" i="57"/>
  <c r="O152" i="57"/>
  <c r="J152" i="100"/>
  <c r="J154" i="100"/>
  <c r="H152" i="85"/>
  <c r="H154" i="85"/>
  <c r="Z154" i="94"/>
  <c r="Z152" i="94"/>
  <c r="N152" i="75"/>
  <c r="N154" i="75"/>
  <c r="N152" i="98"/>
  <c r="N154" i="98"/>
  <c r="W152" i="87"/>
  <c r="W154" i="87"/>
  <c r="M152" i="100"/>
  <c r="M154" i="100"/>
  <c r="Y154" i="79"/>
  <c r="Y152" i="79"/>
  <c r="J154" i="85"/>
  <c r="J152" i="85"/>
  <c r="AB152" i="88"/>
  <c r="AB154" i="88"/>
  <c r="U152" i="95"/>
  <c r="U154" i="95"/>
  <c r="E154" i="77"/>
  <c r="E152" i="77"/>
  <c r="J154" i="95"/>
  <c r="J152" i="95"/>
  <c r="L154" i="89"/>
  <c r="L152" i="89"/>
  <c r="J154" i="91"/>
  <c r="J152" i="91"/>
  <c r="H152" i="77"/>
  <c r="H154" i="77"/>
  <c r="L152" i="91"/>
  <c r="L154" i="91"/>
  <c r="L154" i="82"/>
  <c r="L152" i="82"/>
  <c r="H152" i="100"/>
  <c r="H154" i="100"/>
  <c r="H154" i="98"/>
  <c r="H152" i="98"/>
  <c r="AB152" i="82"/>
  <c r="AB154" i="82"/>
  <c r="G154" i="84"/>
  <c r="G152" i="84"/>
  <c r="S154" i="94"/>
  <c r="S152" i="94"/>
  <c r="M154" i="93"/>
  <c r="M152" i="93"/>
  <c r="K152" i="74"/>
  <c r="K154" i="74"/>
  <c r="E154" i="84"/>
  <c r="E152" i="84"/>
  <c r="N152" i="83"/>
  <c r="N154" i="83"/>
  <c r="AD154" i="81"/>
  <c r="AD152" i="81"/>
  <c r="X152" i="95"/>
  <c r="X154" i="95"/>
  <c r="K154" i="93"/>
  <c r="K152" i="93"/>
  <c r="P152" i="85"/>
  <c r="P154" i="85"/>
  <c r="V154" i="94"/>
  <c r="V152" i="94"/>
  <c r="E152" i="57"/>
  <c r="E154" i="57"/>
  <c r="N152" i="93"/>
  <c r="N154" i="93"/>
  <c r="Q154" i="80"/>
  <c r="Q152" i="80"/>
  <c r="Y152" i="95"/>
  <c r="Y154" i="95"/>
  <c r="AA154" i="92"/>
  <c r="AA152" i="92"/>
  <c r="P154" i="90"/>
  <c r="P152" i="90"/>
  <c r="O154" i="84"/>
  <c r="O152" i="84"/>
  <c r="T152" i="93"/>
  <c r="T154" i="93"/>
  <c r="P154" i="94"/>
  <c r="P152" i="94"/>
  <c r="V152" i="84"/>
  <c r="V154" i="84"/>
  <c r="L154" i="100"/>
  <c r="L152" i="100"/>
  <c r="R152" i="81"/>
  <c r="R154" i="81"/>
  <c r="Y152" i="76"/>
  <c r="Y154" i="76"/>
  <c r="U154" i="83"/>
  <c r="U152" i="83"/>
  <c r="U152" i="89"/>
  <c r="U154" i="89"/>
  <c r="P154" i="72"/>
  <c r="P152" i="72"/>
  <c r="AD152" i="100"/>
  <c r="AD154" i="100"/>
  <c r="H152" i="83"/>
  <c r="H154" i="83"/>
  <c r="R154" i="93"/>
  <c r="R152" i="93"/>
  <c r="U152" i="100"/>
  <c r="U154" i="100"/>
  <c r="H152" i="93"/>
  <c r="H154" i="93"/>
  <c r="I154" i="84"/>
  <c r="I152" i="84"/>
  <c r="AD154" i="82"/>
  <c r="AD152" i="82"/>
  <c r="AC154" i="76"/>
  <c r="AC152" i="76"/>
  <c r="G152" i="94"/>
  <c r="G154" i="94"/>
  <c r="W154" i="82"/>
  <c r="W152" i="82"/>
  <c r="I154" i="78"/>
  <c r="I152" i="78"/>
  <c r="I152" i="57"/>
  <c r="I154" i="57"/>
  <c r="E154" i="98"/>
  <c r="E152" i="98"/>
  <c r="N154" i="91"/>
  <c r="N152" i="91"/>
  <c r="N154" i="88"/>
  <c r="N152" i="88"/>
  <c r="H154" i="92"/>
  <c r="H152" i="92"/>
  <c r="AA152" i="94"/>
  <c r="AA154" i="94"/>
  <c r="Q154" i="88"/>
  <c r="Q152" i="88"/>
  <c r="Y152" i="86"/>
  <c r="Y154" i="86"/>
  <c r="L154" i="76"/>
  <c r="L152" i="76"/>
  <c r="Q154" i="101"/>
  <c r="Q152" i="101"/>
  <c r="I154" i="92"/>
  <c r="I152" i="92"/>
  <c r="F152" i="78"/>
  <c r="F154" i="78"/>
  <c r="J152" i="74"/>
  <c r="J154" i="74"/>
  <c r="X154" i="99"/>
  <c r="X152" i="99"/>
  <c r="J154" i="93"/>
  <c r="J152" i="93"/>
  <c r="S152" i="57"/>
  <c r="S154" i="57"/>
  <c r="O152" i="82"/>
  <c r="O154" i="82"/>
  <c r="O152" i="101"/>
  <c r="O154" i="101"/>
  <c r="K152" i="87"/>
  <c r="K154" i="87"/>
  <c r="G154" i="98"/>
  <c r="G152" i="98"/>
  <c r="U152" i="87"/>
  <c r="U154" i="87"/>
  <c r="S152" i="100"/>
  <c r="S154" i="100"/>
  <c r="O152" i="91"/>
  <c r="O154" i="91"/>
  <c r="O152" i="90"/>
  <c r="O154" i="90"/>
  <c r="W152" i="95"/>
  <c r="W154" i="95"/>
  <c r="F152" i="80"/>
  <c r="F154" i="80"/>
  <c r="W152" i="85"/>
  <c r="W154" i="85"/>
  <c r="R154" i="98"/>
  <c r="R152" i="98"/>
  <c r="S154" i="75"/>
  <c r="S152" i="75"/>
  <c r="AC154" i="91"/>
  <c r="AC152" i="91"/>
  <c r="M154" i="92"/>
  <c r="M152" i="92"/>
  <c r="M152" i="84"/>
  <c r="M154" i="84"/>
  <c r="Q154" i="75"/>
  <c r="Q152" i="75"/>
  <c r="W154" i="78"/>
  <c r="W152" i="78"/>
  <c r="X152" i="101"/>
  <c r="X154" i="101"/>
  <c r="P154" i="101"/>
  <c r="P152" i="101"/>
  <c r="T152" i="84"/>
  <c r="T154" i="84"/>
  <c r="J152" i="83"/>
  <c r="J154" i="83"/>
  <c r="F152" i="88"/>
  <c r="F154" i="88"/>
  <c r="F152" i="89"/>
  <c r="F154" i="89"/>
  <c r="L154" i="57"/>
  <c r="L152" i="57"/>
  <c r="Y154" i="88"/>
  <c r="Y152" i="88"/>
  <c r="W152" i="88"/>
  <c r="W154" i="88"/>
  <c r="F154" i="93"/>
  <c r="F152" i="93"/>
  <c r="V154" i="81"/>
  <c r="V152" i="81"/>
  <c r="I154" i="95"/>
  <c r="I152" i="95"/>
  <c r="U152" i="84"/>
  <c r="U154" i="84"/>
  <c r="AC152" i="90"/>
  <c r="AC154" i="90"/>
  <c r="I152" i="85"/>
  <c r="I154" i="85"/>
  <c r="S154" i="92"/>
  <c r="S152" i="92"/>
  <c r="M152" i="77"/>
  <c r="M154" i="77"/>
  <c r="W152" i="75"/>
  <c r="W154" i="75"/>
  <c r="W154" i="80"/>
  <c r="W152" i="80"/>
  <c r="I154" i="74"/>
  <c r="I152" i="74"/>
  <c r="E152" i="89"/>
  <c r="E154" i="89"/>
  <c r="Y152" i="89"/>
  <c r="Y154" i="89"/>
  <c r="V154" i="82"/>
  <c r="V152" i="82"/>
  <c r="N152" i="79"/>
  <c r="N154" i="79"/>
  <c r="Z154" i="91"/>
  <c r="Z152" i="91"/>
  <c r="J152" i="86"/>
  <c r="J154" i="86"/>
  <c r="I154" i="79"/>
  <c r="I152" i="79"/>
  <c r="E152" i="81"/>
  <c r="E154" i="81"/>
  <c r="L152" i="92"/>
  <c r="L154" i="92"/>
  <c r="M154" i="74"/>
  <c r="M152" i="74"/>
  <c r="M152" i="94"/>
  <c r="M154" i="94"/>
  <c r="M152" i="99"/>
  <c r="M154" i="99"/>
  <c r="X154" i="89"/>
  <c r="X152" i="89"/>
  <c r="Y154" i="81"/>
  <c r="Y152" i="81"/>
  <c r="AB152" i="74"/>
  <c r="AB154" i="74"/>
  <c r="Q152" i="94"/>
  <c r="Q154" i="94"/>
  <c r="Z152" i="87"/>
  <c r="Z154" i="87"/>
  <c r="S152" i="99"/>
  <c r="S154" i="99"/>
  <c r="Q154" i="73"/>
  <c r="Q152" i="73"/>
  <c r="Y152" i="101"/>
  <c r="Y154" i="101"/>
  <c r="AA154" i="87"/>
  <c r="AA152" i="87"/>
  <c r="AA152" i="76"/>
  <c r="AA154" i="76"/>
  <c r="X152" i="77"/>
  <c r="X154" i="77"/>
  <c r="AD152" i="90"/>
  <c r="AD154" i="90"/>
</calcChain>
</file>

<file path=xl/sharedStrings.xml><?xml version="1.0" encoding="utf-8"?>
<sst xmlns="http://schemas.openxmlformats.org/spreadsheetml/2006/main" count="137193" uniqueCount="505">
  <si>
    <t>(as v1.0 for the initial submission)</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</si>
  <si>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</si>
  <si>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</si>
  <si>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</si>
  <si>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</si>
  <si>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</si>
  <si>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</si>
  <si>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</si>
  <si>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</si>
  <si>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</si>
  <si>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</si>
  <si>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</si>
  <si>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</si>
  <si>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</si>
  <si>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</si>
  <si>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</si>
  <si>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</si>
  <si>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</si>
  <si>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</si>
  <si>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</si>
  <si>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</si>
  <si>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</si>
  <si>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</si>
  <si>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</si>
  <si>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</si>
  <si>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</si>
  <si>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</si>
  <si>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</si>
  <si>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</si>
  <si>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</si>
  <si>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</si>
  <si>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</si>
  <si>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</si>
  <si>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</si>
  <si>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</si>
  <si>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</si>
  <si>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</si>
  <si>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</si>
  <si>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</si>
  <si>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</si>
  <si>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</si>
  <si>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</si>
  <si>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</si>
  <si>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</si>
  <si>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</si>
  <si>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</si>
  <si>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</si>
  <si>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</si>
  <si>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</si>
  <si>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</si>
  <si>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</si>
  <si>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</si>
  <si>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</si>
  <si>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</si>
  <si>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</si>
  <si>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</si>
  <si>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</si>
  <si>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</si>
  <si>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</si>
  <si>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</si>
  <si>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</si>
  <si>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</si>
  <si>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</si>
  <si>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</si>
  <si>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</si>
  <si>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</si>
  <si>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</si>
  <si>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</si>
  <si>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</si>
  <si>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</si>
  <si>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</si>
  <si>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</si>
  <si>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</si>
  <si>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</si>
  <si>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</si>
  <si>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</si>
  <si>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</si>
  <si>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</si>
  <si>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</si>
  <si>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</si>
  <si>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</si>
  <si>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</si>
  <si>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</si>
  <si>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</si>
  <si>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</si>
  <si>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</si>
  <si>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</si>
  <si>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</si>
  <si>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</si>
  <si>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</si>
  <si>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</si>
  <si>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</si>
  <si>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</si>
  <si>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</si>
  <si>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</si>
  <si>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</si>
  <si>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</si>
  <si>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</si>
  <si>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</si>
  <si>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</si>
  <si>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</si>
  <si>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</si>
  <si>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</si>
  <si>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</si>
  <si>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</si>
  <si>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</si>
  <si>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</si>
  <si>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</si>
  <si>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</si>
  <si>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</si>
  <si>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</si>
  <si>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</si>
  <si>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</si>
  <si>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</si>
  <si>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</si>
  <si>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</si>
  <si>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</si>
  <si>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</si>
  <si>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</si>
  <si>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</si>
  <si>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</si>
  <si>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</si>
  <si>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</si>
  <si>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</si>
  <si>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</si>
  <si>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</si>
  <si>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</si>
  <si>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</si>
  <si>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</si>
  <si>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</si>
  <si>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</si>
  <si>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</si>
  <si>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</si>
  <si>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</si>
  <si>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</si>
  <si>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</si>
  <si>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</si>
  <si>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</si>
  <si>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</si>
  <si>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</si>
  <si>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</si>
  <si>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</si>
  <si>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</si>
  <si>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</si>
  <si>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</si>
  <si>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</si>
  <si>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</si>
  <si>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</si>
  <si>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</si>
  <si>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</si>
  <si>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</si>
  <si>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</si>
  <si>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</si>
  <si>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</si>
  <si>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</si>
  <si>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</si>
  <si>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</si>
  <si>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</si>
  <si>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</si>
  <si>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</si>
  <si>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</si>
  <si>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</si>
  <si>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</si>
  <si>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</si>
  <si>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</si>
  <si>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</si>
  <si>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</si>
  <si>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</si>
  <si>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</si>
  <si>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</si>
  <si>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</si>
  <si>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</si>
  <si>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</si>
  <si>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</si>
  <si>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</si>
  <si>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</si>
  <si>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</si>
  <si>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</si>
  <si>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</si>
  <si>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</si>
  <si>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</si>
  <si>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</si>
  <si>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</si>
  <si>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</si>
  <si>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</si>
  <si>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</si>
  <si>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</si>
  <si>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</si>
  <si>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</si>
  <si>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</si>
  <si>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</si>
  <si>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</si>
  <si>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</si>
  <si>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</si>
  <si>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</si>
  <si>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</si>
  <si>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</si>
  <si>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</si>
  <si>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</si>
  <si>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</si>
  <si>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</si>
  <si>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</si>
  <si>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</si>
  <si>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</si>
  <si>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</si>
  <si>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</si>
  <si>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</si>
  <si>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</si>
  <si>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</si>
  <si>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</si>
  <si>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</si>
  <si>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</si>
  <si>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</si>
  <si>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</si>
  <si>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</si>
  <si>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</si>
  <si>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</si>
  <si>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</si>
  <si>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</si>
  <si>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</si>
  <si>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</si>
  <si>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</si>
  <si>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</si>
  <si>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</si>
  <si>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</si>
  <si>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</si>
  <si>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</si>
  <si>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</si>
  <si>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</si>
  <si>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</si>
  <si>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</si>
  <si>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</si>
  <si>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</si>
  <si>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</si>
  <si>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</si>
  <si>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</si>
  <si>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</si>
  <si>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</si>
  <si>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</si>
  <si>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</si>
  <si>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</si>
  <si>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</si>
  <si>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</si>
  <si>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</si>
  <si>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</si>
  <si>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</si>
  <si>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</si>
  <si>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</si>
  <si>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</si>
  <si>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</si>
  <si>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</si>
  <si>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</si>
  <si>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</si>
  <si>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</si>
  <si>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</si>
  <si>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</si>
  <si>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</si>
  <si>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</si>
  <si>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</si>
  <si>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</si>
  <si>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</si>
  <si>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</si>
  <si>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</si>
  <si>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</si>
  <si>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</si>
  <si>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</si>
  <si>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</si>
  <si>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</si>
  <si>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</si>
  <si>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</si>
  <si>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</si>
  <si>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</si>
  <si>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</si>
  <si>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</si>
  <si>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</si>
  <si>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</si>
  <si>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</si>
  <si>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</si>
  <si>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</si>
  <si>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</si>
  <si>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</si>
  <si>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</si>
  <si>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</si>
  <si>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</si>
  <si>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</si>
  <si>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</si>
  <si>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</si>
  <si>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</si>
  <si>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</si>
  <si>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</si>
  <si>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</si>
  <si>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</si>
  <si>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</si>
  <si>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</si>
  <si>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</si>
  <si>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</si>
  <si>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</si>
  <si>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</si>
  <si>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</si>
  <si>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</si>
  <si>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</si>
  <si>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</si>
  <si>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</si>
  <si>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</si>
  <si>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</si>
  <si>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</si>
  <si>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</si>
  <si>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</si>
  <si>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</si>
  <si>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</si>
  <si>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</si>
  <si>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</si>
  <si>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</si>
  <si>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</si>
  <si>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</si>
  <si>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</si>
  <si>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</si>
  <si>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</si>
  <si>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</si>
  <si>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</si>
  <si>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</si>
  <si>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</si>
  <si>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</si>
  <si>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</si>
  <si>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</si>
  <si>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</si>
  <si>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</si>
  <si>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</si>
  <si>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</si>
  <si>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</si>
  <si>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</si>
  <si>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</si>
  <si>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</si>
  <si>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</si>
  <si>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</si>
  <si>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</si>
  <si>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</si>
  <si>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</si>
  <si>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</si>
  <si>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</si>
  <si>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</si>
  <si>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</si>
  <si>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</si>
  <si>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</si>
  <si>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</si>
  <si>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</si>
  <si>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</si>
  <si>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</si>
  <si>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</si>
  <si>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</si>
  <si>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</si>
  <si>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</si>
  <si>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</si>
  <si>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</si>
  <si>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</si>
  <si>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</si>
  <si>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</si>
  <si>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</si>
  <si>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</si>
  <si>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</si>
  <si>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</si>
  <si>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</si>
  <si>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</si>
  <si>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</si>
  <si>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</si>
  <si>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</si>
  <si>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</si>
  <si>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</si>
  <si>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</si>
  <si>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</si>
  <si>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</si>
  <si>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</si>
  <si>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</si>
  <si>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</si>
  <si>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</si>
  <si>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</si>
  <si>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</si>
  <si>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</si>
  <si>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</si>
  <si>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</si>
  <si>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</si>
  <si>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</si>
  <si>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</si>
  <si>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</si>
  <si>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</si>
  <si>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</si>
  <si>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</si>
  <si>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</si>
  <si>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</si>
  <si>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</si>
  <si>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</si>
  <si>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</si>
  <si>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</si>
  <si>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</si>
  <si>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</si>
  <si>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</si>
  <si>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</si>
  <si>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</si>
  <si>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</si>
  <si>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</si>
  <si>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</si>
  <si>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</si>
  <si>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</si>
  <si>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</si>
  <si>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</si>
  <si>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</si>
  <si>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</si>
  <si>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</si>
  <si>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</si>
  <si>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</si>
  <si>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</si>
  <si>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</si>
  <si>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NFR 2014-2</t>
  </si>
  <si>
    <t>RBC</t>
  </si>
  <si>
    <t/>
  </si>
  <si>
    <t>Inhabitants</t>
  </si>
  <si>
    <t>30/01/2017</t>
  </si>
  <si>
    <t xml:space="preserve">m3 waste water treated </t>
  </si>
  <si>
    <t>NFR 2019-1</t>
  </si>
  <si>
    <t>Long name</t>
  </si>
  <si>
    <t>1A2gvii</t>
  </si>
  <si>
    <t>Mobile combustion in manufacturing industries and construction (please specify in the IIR)</t>
  </si>
  <si>
    <t>Pipeline transport</t>
  </si>
  <si>
    <t>Commercial/Institutional: Stationary</t>
  </si>
  <si>
    <t>Commercial/Institutional: Mobile</t>
  </si>
  <si>
    <t>Residential: Stationary</t>
  </si>
  <si>
    <t>Fugitive emissions oil: Refining and storage</t>
  </si>
  <si>
    <t>Other fugitive emissions from energy production</t>
  </si>
  <si>
    <t>Glass production</t>
  </si>
  <si>
    <t>Chemical industry: Other (please specify in the IIR)</t>
  </si>
  <si>
    <t>Coating applications</t>
  </si>
  <si>
    <t>2G</t>
  </si>
  <si>
    <t>Food and beverages industry</t>
  </si>
  <si>
    <t>2H3</t>
  </si>
  <si>
    <t>Manure management - Dairy cattle</t>
  </si>
  <si>
    <t>Manure management - Non-dairy cattle</t>
  </si>
  <si>
    <t>Manure management - Swine</t>
  </si>
  <si>
    <t>Manure management - Laying hens</t>
  </si>
  <si>
    <t>Manure management - Broilers</t>
  </si>
  <si>
    <t>Manure management - Turkeys</t>
  </si>
  <si>
    <t>Manure management - Other poultry</t>
  </si>
  <si>
    <t>Manure management - Other animals (please specify in the IIR)</t>
  </si>
  <si>
    <t>Sewage sludge applied to soils</t>
  </si>
  <si>
    <t>Urine and dung deposited by grazing animals</t>
  </si>
  <si>
    <t>Indirect emissions from managed soils</t>
  </si>
  <si>
    <t>Other waste (please specify in the IIR)</t>
  </si>
  <si>
    <t>Other (included in national total for entire territory) (please specify in the IIR)</t>
  </si>
  <si>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</si>
  <si>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</si>
  <si>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</si>
  <si>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</si>
  <si>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</si>
  <si>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</si>
  <si>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</si>
  <si>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</si>
  <si>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</si>
  <si>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</si>
  <si>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</si>
  <si>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</si>
  <si>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Mileage [10^6 km]</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</si>
  <si>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</si>
  <si>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</si>
  <si>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</si>
  <si>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</si>
  <si>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</si>
  <si>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</si>
  <si>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</si>
  <si>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</si>
  <si>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</si>
  <si>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</si>
  <si>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MEMO ITEMS - NOT TO BE INCLUDED IN NATIONAL TOTALS</t>
  </si>
  <si>
    <t>International maritime navigation</t>
  </si>
  <si>
    <t>Please specify and/or provide details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</si>
  <si>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</si>
  <si>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</si>
  <si>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</si>
  <si>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</si>
  <si>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</si>
  <si>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t xml:space="preserve">POPs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</si>
  <si>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</si>
  <si>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</si>
  <si>
    <t>BC</t>
  </si>
  <si>
    <t>benzo(a) pyrene</t>
  </si>
  <si>
    <t>benzo(b) fluoranthene</t>
  </si>
  <si>
    <t>benzo(k) fluoranthene</t>
  </si>
  <si>
    <t>Indeno (1,2,3-cd) pyrene</t>
  </si>
  <si>
    <r>
      <t xml:space="preserve">National total </t>
    </r>
    <r>
      <rPr>
        <sz val="9"/>
        <color indexed="8"/>
        <rFont val="Arial"/>
        <family val="2"/>
      </rPr>
      <t>(based on fuel sold)</t>
    </r>
  </si>
  <si>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</si>
  <si>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</si>
  <si>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</si>
  <si>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</si>
  <si>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</si>
  <si>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</si>
  <si>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</si>
  <si>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</si>
  <si>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</si>
  <si>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</si>
  <si>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</si>
  <si>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</si>
  <si>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</si>
  <si>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Number of fires</t>
  </si>
  <si>
    <t>NO</t>
  </si>
  <si>
    <t>NE</t>
  </si>
  <si>
    <t>IE</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</si>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</sst>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4" x14ac:knownFonts="1">
    <font>
      <sz val="10"/>
      <name val="Arial"/>
    </font>
    <font>
      <sz val="10"/>
      <name val="Arial"/>
      <family val="2"/>
    </font>
    <font>
      <b/>
      <sz val="10"/>
      <name val="Arial"/>
      <family val="2"/>
    </font>
    <font>
      <sz val="9"/>
      <name val="Arial"/>
      <family val="2"/>
    </font>
    <font>
      <b/>
      <sz val="14"/>
      <name val="Arial"/>
      <family val="2"/>
    </font>
    <font>
      <i/>
      <sz val="10"/>
      <name val="Arial"/>
      <family val="2"/>
    </font>
    <font>
      <sz val="8"/>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b/>
      <sz val="10"/>
      <color rgb="FF008000"/>
      <name val="Arial"/>
      <family val="2"/>
    </font>
    <font>
      <sz val="9"/>
      <color indexed="8"/>
      <name val="Arial"/>
      <family val="2"/>
    </font>
  </fonts>
  <fills count="24">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
      <patternFill patternType="solid">
        <fgColor theme="7" tint="0.79998168889431442"/>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808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rgb="FF000000"/>
      </bottom>
      <diagonal/>
    </border>
  </borders>
  <cellStyleXfs count="42">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19" fillId="2" borderId="0" applyBorder="0" applyAlignment="0"/>
    <xf numFmtId="0" fontId="17" fillId="2" borderId="0" applyBorder="0">
      <alignment horizontal="right" vertical="center"/>
    </xf>
    <xf numFmtId="0" fontId="17" fillId="3" borderId="0" applyBorder="0">
      <alignment horizontal="right" vertical="center"/>
    </xf>
    <xf numFmtId="0" fontId="17" fillId="3" borderId="0" applyBorder="0">
      <alignment horizontal="right" vertical="center"/>
    </xf>
    <xf numFmtId="0" fontId="20" fillId="3" borderId="1">
      <alignment horizontal="right" vertical="center"/>
    </xf>
    <xf numFmtId="0" fontId="22" fillId="3" borderId="1">
      <alignment horizontal="right" vertical="center"/>
    </xf>
    <xf numFmtId="0" fontId="20" fillId="4" borderId="1">
      <alignment horizontal="right" vertical="center"/>
    </xf>
    <xf numFmtId="0" fontId="20" fillId="4" borderId="1">
      <alignment horizontal="right" vertical="center"/>
    </xf>
    <xf numFmtId="0" fontId="20" fillId="4" borderId="2">
      <alignment horizontal="right" vertical="center"/>
    </xf>
    <xf numFmtId="0" fontId="20" fillId="4" borderId="3">
      <alignment horizontal="right" vertical="center"/>
    </xf>
    <xf numFmtId="0" fontId="20" fillId="4" borderId="4">
      <alignment horizontal="right" vertical="center"/>
    </xf>
    <xf numFmtId="0" fontId="20" fillId="0" borderId="0" applyNumberFormat="0">
      <alignment horizontal="right"/>
    </xf>
    <xf numFmtId="0" fontId="17" fillId="4" borderId="5">
      <alignment horizontal="left" vertical="center" wrapText="1" indent="2"/>
    </xf>
    <xf numFmtId="0" fontId="17" fillId="0" borderId="5">
      <alignment horizontal="left" vertical="center" wrapText="1" indent="2"/>
    </xf>
    <xf numFmtId="0" fontId="17" fillId="3" borderId="3">
      <alignment horizontal="left" vertical="center"/>
    </xf>
    <xf numFmtId="0" fontId="20" fillId="0" borderId="6">
      <alignment horizontal="left" vertical="top" wrapText="1"/>
    </xf>
    <xf numFmtId="0" fontId="1" fillId="0" borderId="7"/>
    <xf numFmtId="0" fontId="21" fillId="0" borderId="0" applyNumberFormat="0" applyFill="0" applyBorder="0" applyAlignment="0" applyProtection="0"/>
    <xf numFmtId="0" fontId="17" fillId="0" borderId="0" applyBorder="0">
      <alignment horizontal="right" vertical="center"/>
    </xf>
    <xf numFmtId="0" fontId="17" fillId="0" borderId="1">
      <alignment horizontal="right" vertical="center"/>
    </xf>
    <xf numFmtId="1" fontId="23" fillId="3" borderId="0" applyBorder="0">
      <alignment horizontal="right" vertical="center"/>
    </xf>
    <xf numFmtId="0" fontId="1" fillId="5" borderId="1"/>
    <xf numFmtId="0" fontId="1" fillId="0" borderId="0"/>
    <xf numFmtId="0" fontId="26" fillId="0" borderId="0"/>
    <xf numFmtId="4" fontId="17" fillId="0" borderId="0" applyFill="0" applyBorder="0" applyProtection="0">
      <alignment horizontal="right" vertical="center"/>
    </xf>
    <xf numFmtId="0" fontId="19" fillId="0" borderId="0" applyNumberFormat="0" applyFill="0" applyBorder="0" applyProtection="0">
      <alignment horizontal="left" vertical="center"/>
    </xf>
    <xf numFmtId="0" fontId="17"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4" fontId="1" fillId="0" borderId="0"/>
    <xf numFmtId="0" fontId="17" fillId="6" borderId="1"/>
    <xf numFmtId="0" fontId="1" fillId="0" borderId="0"/>
    <xf numFmtId="0" fontId="1" fillId="0" borderId="0"/>
    <xf numFmtId="0" fontId="1" fillId="0" borderId="0"/>
    <xf numFmtId="0" fontId="26" fillId="0" borderId="0"/>
    <xf numFmtId="0" fontId="24" fillId="0" borderId="0" applyNumberFormat="0" applyFill="0" applyBorder="0" applyAlignment="0" applyProtection="0"/>
    <xf numFmtId="0" fontId="17" fillId="0" borderId="0"/>
    <xf numFmtId="0" fontId="17" fillId="0" borderId="0"/>
  </cellStyleXfs>
  <cellXfs count="329">
    <xf numFmtId="0" fontId="0" fillId="0" borderId="0" xfId="0"/>
    <xf numFmtId="0" fontId="1" fillId="0" borderId="0" xfId="35" applyFont="1" applyFill="1" applyProtection="1"/>
    <xf numFmtId="0" fontId="5" fillId="0" borderId="0" xfId="35" applyFont="1" applyProtection="1"/>
    <xf numFmtId="0" fontId="1" fillId="0" borderId="0" xfId="35" applyFont="1" applyProtection="1"/>
    <xf numFmtId="0" fontId="1" fillId="0" borderId="0" xfId="35" applyFont="1" applyAlignment="1" applyProtection="1">
      <alignment horizontal="left"/>
    </xf>
    <xf numFmtId="0" fontId="2" fillId="0" borderId="0" xfId="35" applyFont="1" applyFill="1" applyProtection="1"/>
    <xf numFmtId="0" fontId="5" fillId="0" borderId="0" xfId="35" applyFont="1" applyFill="1" applyBorder="1" applyAlignment="1" applyProtection="1">
      <alignment horizontal="center" vertical="center" wrapText="1"/>
    </xf>
    <xf numFmtId="0" fontId="1" fillId="0" borderId="0" xfId="35" applyFont="1" applyFill="1" applyBorder="1" applyAlignment="1" applyProtection="1">
      <alignment horizontal="center" vertical="center" wrapText="1"/>
    </xf>
    <xf numFmtId="0" fontId="2" fillId="7" borderId="0" xfId="35" applyFont="1" applyFill="1" applyProtection="1"/>
    <xf numFmtId="0" fontId="3" fillId="0" borderId="0" xfId="35" applyFont="1" applyFill="1" applyProtection="1"/>
    <xf numFmtId="0" fontId="2" fillId="0" borderId="0" xfId="35" applyFont="1" applyAlignment="1" applyProtection="1">
      <alignment wrapText="1"/>
    </xf>
    <xf numFmtId="0" fontId="2" fillId="0" borderId="0" xfId="35" applyFont="1" applyFill="1" applyAlignment="1" applyProtection="1">
      <alignment wrapText="1"/>
    </xf>
    <xf numFmtId="0" fontId="2" fillId="0" borderId="0" xfId="35" applyFont="1" applyFill="1" applyBorder="1" applyProtection="1"/>
    <xf numFmtId="0" fontId="2" fillId="0" borderId="8" xfId="35" applyFont="1" applyBorder="1" applyAlignment="1" applyProtection="1">
      <alignment horizontal="center" vertical="center" wrapText="1"/>
    </xf>
    <xf numFmtId="0" fontId="5" fillId="0" borderId="8" xfId="35" applyFont="1" applyBorder="1" applyProtection="1"/>
    <xf numFmtId="0" fontId="5" fillId="0" borderId="9" xfId="35" applyFont="1" applyBorder="1" applyProtection="1"/>
    <xf numFmtId="0" fontId="1" fillId="0" borderId="9" xfId="35" applyFont="1" applyBorder="1" applyProtection="1"/>
    <xf numFmtId="0" fontId="1" fillId="0" borderId="9" xfId="35" applyFont="1" applyFill="1" applyBorder="1" applyProtection="1"/>
    <xf numFmtId="0" fontId="5" fillId="0" borderId="0" xfId="35" applyFont="1" applyFill="1" applyProtection="1"/>
    <xf numFmtId="0" fontId="1" fillId="0" borderId="0" xfId="35" applyFont="1" applyFill="1" applyAlignment="1" applyProtection="1">
      <alignment wrapText="1"/>
    </xf>
    <xf numFmtId="0" fontId="1" fillId="0" borderId="7" xfId="35" applyFont="1" applyBorder="1" applyProtection="1"/>
    <xf numFmtId="0" fontId="1" fillId="0" borderId="7" xfId="35" applyFont="1" applyBorder="1" applyAlignment="1" applyProtection="1">
      <alignment horizontal="left"/>
    </xf>
    <xf numFmtId="49" fontId="1" fillId="12" borderId="0" xfId="35" applyNumberFormat="1" applyFont="1" applyFill="1" applyAlignment="1" applyProtection="1">
      <alignment horizontal="left"/>
      <protection locked="0"/>
    </xf>
    <xf numFmtId="0" fontId="1" fillId="0" borderId="0" xfId="0" applyFont="1"/>
    <xf numFmtId="49" fontId="1" fillId="0" borderId="0" xfId="35" applyNumberFormat="1" applyFont="1" applyProtection="1"/>
    <xf numFmtId="49" fontId="1" fillId="0" borderId="0" xfId="35" applyNumberFormat="1" applyFont="1" applyFill="1" applyAlignment="1" applyProtection="1">
      <alignment wrapText="1"/>
    </xf>
    <xf numFmtId="0" fontId="3" fillId="0" borderId="10" xfId="35" applyFont="1" applyFill="1" applyBorder="1" applyAlignment="1" applyProtection="1">
      <alignment horizontal="left"/>
    </xf>
    <xf numFmtId="0" fontId="10" fillId="0" borderId="0" xfId="35" applyFont="1" applyProtection="1"/>
    <xf numFmtId="0" fontId="1" fillId="0" borderId="0" xfId="35" applyFont="1" applyFill="1" applyAlignment="1" applyProtection="1">
      <alignment horizontal="left"/>
    </xf>
    <xf numFmtId="0" fontId="2" fillId="0" borderId="11" xfId="35" applyFont="1" applyFill="1" applyBorder="1" applyProtection="1"/>
    <xf numFmtId="0" fontId="1" fillId="0" borderId="10" xfId="35" applyFont="1" applyFill="1" applyBorder="1" applyProtection="1"/>
    <xf numFmtId="0" fontId="11" fillId="0" borderId="9" xfId="35" applyFont="1" applyFill="1" applyBorder="1" applyAlignment="1" applyProtection="1">
      <alignment horizontal="center"/>
    </xf>
    <xf numFmtId="0" fontId="12" fillId="0" borderId="9" xfId="35" applyFont="1" applyFill="1" applyBorder="1" applyAlignment="1" applyProtection="1">
      <alignment horizontal="center"/>
    </xf>
    <xf numFmtId="0" fontId="1" fillId="0" borderId="0" xfId="35" applyFont="1" applyFill="1" applyBorder="1" applyProtection="1"/>
    <xf numFmtId="0" fontId="1" fillId="0" borderId="12" xfId="35" applyFont="1" applyFill="1" applyBorder="1" applyAlignment="1" applyProtection="1">
      <alignment horizontal="center" vertical="center" wrapText="1"/>
    </xf>
    <xf numFmtId="0" fontId="12" fillId="0" borderId="0" xfId="35" applyFont="1" applyFill="1" applyBorder="1" applyAlignment="1" applyProtection="1">
      <alignment vertical="top" wrapText="1"/>
    </xf>
    <xf numFmtId="0" fontId="1" fillId="9" borderId="0" xfId="35" applyFont="1" applyFill="1" applyProtection="1"/>
    <xf numFmtId="0" fontId="1" fillId="7" borderId="0" xfId="35" applyFont="1" applyFill="1" applyProtection="1"/>
    <xf numFmtId="49" fontId="3" fillId="10" borderId="13" xfId="35" applyNumberFormat="1" applyFont="1" applyFill="1" applyBorder="1" applyAlignment="1" applyProtection="1">
      <alignment horizontal="left" vertical="center" wrapText="1"/>
      <protection locked="0"/>
    </xf>
    <xf numFmtId="49" fontId="3" fillId="11" borderId="13" xfId="35" applyNumberFormat="1" applyFont="1" applyFill="1" applyBorder="1" applyAlignment="1" applyProtection="1">
      <alignment horizontal="left" vertical="center" wrapText="1"/>
      <protection locked="0"/>
    </xf>
    <xf numFmtId="0" fontId="1" fillId="11" borderId="0" xfId="35" applyFont="1" applyFill="1" applyProtection="1"/>
    <xf numFmtId="0" fontId="3" fillId="0" borderId="0" xfId="35" applyFont="1" applyFill="1" applyBorder="1" applyAlignment="1" applyProtection="1">
      <alignment horizontal="center" vertical="center" wrapText="1"/>
    </xf>
    <xf numFmtId="0" fontId="3" fillId="0" borderId="0" xfId="35" applyFont="1" applyFill="1" applyBorder="1" applyAlignment="1" applyProtection="1">
      <alignment horizontal="left" vertical="center"/>
    </xf>
    <xf numFmtId="0" fontId="12" fillId="0" borderId="0" xfId="35" applyFont="1" applyFill="1" applyBorder="1" applyAlignment="1" applyProtection="1">
      <alignment horizontal="left" vertical="center" wrapText="1"/>
    </xf>
    <xf numFmtId="0" fontId="3" fillId="0" borderId="0" xfId="35" applyFont="1" applyProtection="1"/>
    <xf numFmtId="0" fontId="8" fillId="0" borderId="14" xfId="35" applyFont="1" applyFill="1" applyBorder="1" applyProtection="1"/>
    <xf numFmtId="49" fontId="3" fillId="7" borderId="13" xfId="35" applyNumberFormat="1" applyFont="1" applyFill="1" applyBorder="1" applyAlignment="1" applyProtection="1">
      <alignment horizontal="center" vertical="center" wrapText="1"/>
      <protection locked="0"/>
    </xf>
    <xf numFmtId="49" fontId="3" fillId="13" borderId="13" xfId="35" applyNumberFormat="1" applyFont="1" applyFill="1" applyBorder="1" applyAlignment="1" applyProtection="1">
      <alignment horizontal="center" vertical="center" wrapText="1"/>
      <protection locked="0"/>
    </xf>
    <xf numFmtId="49" fontId="3" fillId="10" borderId="13" xfId="35" applyNumberFormat="1" applyFont="1" applyFill="1" applyBorder="1" applyAlignment="1" applyProtection="1">
      <alignment horizontal="center" vertical="center" wrapText="1"/>
      <protection locked="0"/>
    </xf>
    <xf numFmtId="49" fontId="3" fillId="11" borderId="13" xfId="35" applyNumberFormat="1" applyFont="1" applyFill="1" applyBorder="1" applyAlignment="1" applyProtection="1">
      <alignment horizontal="center" vertical="center" wrapText="1"/>
      <protection locked="0"/>
    </xf>
    <xf numFmtId="49" fontId="3" fillId="0" borderId="14" xfId="35" applyNumberFormat="1" applyFont="1" applyFill="1" applyBorder="1" applyAlignment="1" applyProtection="1">
      <alignment horizontal="left" vertical="center" wrapText="1"/>
    </xf>
    <xf numFmtId="49" fontId="3" fillId="0" borderId="9" xfId="35" applyNumberFormat="1" applyFont="1" applyFill="1" applyBorder="1" applyAlignment="1" applyProtection="1">
      <alignment horizontal="left" vertical="center" wrapText="1"/>
    </xf>
    <xf numFmtId="49" fontId="3" fillId="0" borderId="9" xfId="35" applyNumberFormat="1" applyFont="1" applyFill="1" applyBorder="1" applyAlignment="1" applyProtection="1">
      <alignment horizontal="center" vertical="center" wrapText="1"/>
    </xf>
    <xf numFmtId="49" fontId="3" fillId="0" borderId="0" xfId="35" applyNumberFormat="1" applyFont="1" applyFill="1" applyBorder="1" applyAlignment="1" applyProtection="1">
      <alignment horizontal="center" vertical="center" wrapText="1"/>
    </xf>
    <xf numFmtId="49" fontId="3" fillId="0" borderId="8" xfId="35" applyNumberFormat="1" applyFont="1" applyFill="1" applyBorder="1" applyAlignment="1" applyProtection="1">
      <alignment horizontal="left" vertical="center" wrapText="1"/>
    </xf>
    <xf numFmtId="0" fontId="7" fillId="14" borderId="22" xfId="35" applyFont="1" applyFill="1" applyBorder="1" applyAlignment="1" applyProtection="1">
      <alignment horizontal="center" vertical="center" wrapText="1"/>
    </xf>
    <xf numFmtId="0" fontId="3" fillId="0" borderId="23" xfId="35" applyFont="1" applyFill="1" applyBorder="1" applyAlignment="1">
      <alignment vertical="center"/>
    </xf>
    <xf numFmtId="49" fontId="3" fillId="0" borderId="23" xfId="35" quotePrefix="1" applyNumberFormat="1" applyFont="1" applyFill="1" applyBorder="1" applyAlignment="1" applyProtection="1">
      <alignment horizontal="left" vertical="center" wrapText="1"/>
    </xf>
    <xf numFmtId="0" fontId="2" fillId="15" borderId="12" xfId="35" applyFont="1" applyFill="1" applyBorder="1" applyAlignment="1" applyProtection="1">
      <alignment wrapText="1"/>
    </xf>
    <xf numFmtId="0" fontId="1" fillId="15" borderId="15" xfId="35" applyFont="1" applyFill="1" applyBorder="1" applyAlignment="1" applyProtection="1">
      <alignment horizontal="center" textRotation="90"/>
    </xf>
    <xf numFmtId="0" fontId="1" fillId="15" borderId="15" xfId="35" applyFont="1" applyFill="1" applyBorder="1" applyProtection="1"/>
    <xf numFmtId="0" fontId="7" fillId="15" borderId="24" xfId="35" applyFont="1" applyFill="1" applyBorder="1" applyAlignment="1" applyProtection="1">
      <alignment horizontal="center" vertical="center" wrapText="1"/>
    </xf>
    <xf numFmtId="49" fontId="3" fillId="15" borderId="25" xfId="35" applyNumberFormat="1" applyFont="1" applyFill="1" applyBorder="1" applyAlignment="1" applyProtection="1">
      <alignment horizontal="center" vertical="center" wrapText="1"/>
    </xf>
    <xf numFmtId="49" fontId="3" fillId="15" borderId="12" xfId="35" applyNumberFormat="1" applyFont="1" applyFill="1" applyBorder="1" applyAlignment="1" applyProtection="1">
      <alignment horizontal="center" vertical="center" wrapText="1"/>
    </xf>
    <xf numFmtId="49" fontId="3" fillId="15" borderId="15" xfId="35" applyNumberFormat="1" applyFont="1" applyFill="1" applyBorder="1" applyAlignment="1" applyProtection="1">
      <alignment horizontal="center" vertical="center" wrapText="1"/>
    </xf>
    <xf numFmtId="49" fontId="3" fillId="15" borderId="16" xfId="35" applyNumberFormat="1" applyFont="1" applyFill="1" applyBorder="1" applyAlignment="1" applyProtection="1">
      <alignment horizontal="center" vertical="center" wrapText="1"/>
    </xf>
    <xf numFmtId="49" fontId="3" fillId="13" borderId="13" xfId="35" applyNumberFormat="1" applyFont="1" applyFill="1" applyBorder="1" applyAlignment="1" applyProtection="1">
      <alignment horizontal="left" vertical="center" wrapText="1"/>
      <protection locked="0"/>
    </xf>
    <xf numFmtId="0" fontId="3" fillId="0" borderId="0" xfId="35" applyFont="1" applyAlignment="1" applyProtection="1">
      <alignment horizontal="left" vertical="center"/>
    </xf>
    <xf numFmtId="0" fontId="3" fillId="0" borderId="0" xfId="35" applyFont="1" applyAlignment="1" applyProtection="1">
      <alignment horizontal="left"/>
    </xf>
    <xf numFmtId="0" fontId="3" fillId="0" borderId="0" xfId="35" applyFont="1" applyAlignment="1" applyProtection="1">
      <alignment horizontal="right"/>
    </xf>
    <xf numFmtId="0" fontId="3" fillId="0" borderId="0" xfId="35" applyFont="1" applyFill="1" applyBorder="1" applyAlignment="1" applyProtection="1">
      <alignment wrapText="1"/>
    </xf>
    <xf numFmtId="0" fontId="3" fillId="0" borderId="0" xfId="35" applyFont="1" applyFill="1" applyBorder="1" applyAlignment="1" applyProtection="1">
      <alignment horizontal="right"/>
    </xf>
    <xf numFmtId="0" fontId="3" fillId="0" borderId="0" xfId="35" applyFont="1" applyFill="1" applyBorder="1" applyAlignment="1" applyProtection="1">
      <alignment vertical="top" wrapText="1"/>
    </xf>
    <xf numFmtId="0" fontId="7" fillId="0" borderId="0" xfId="35" applyFont="1" applyAlignment="1" applyProtection="1">
      <alignment horizontal="right"/>
    </xf>
    <xf numFmtId="0" fontId="3" fillId="0" borderId="0" xfId="0" applyFont="1"/>
    <xf numFmtId="0" fontId="7" fillId="0" borderId="0" xfId="35" applyFont="1" applyFill="1" applyAlignment="1" applyProtection="1">
      <alignment horizontal="right"/>
    </xf>
    <xf numFmtId="0" fontId="7" fillId="0" borderId="0" xfId="35" applyFont="1" applyProtection="1"/>
    <xf numFmtId="0" fontId="11" fillId="0" borderId="0" xfId="35" applyFont="1" applyProtection="1"/>
    <xf numFmtId="0" fontId="7" fillId="0" borderId="0" xfId="35" applyFont="1" applyFill="1" applyProtection="1"/>
    <xf numFmtId="0" fontId="3" fillId="0" borderId="0" xfId="35" applyFont="1" applyAlignment="1" applyProtection="1">
      <alignment vertical="center" wrapText="1"/>
    </xf>
    <xf numFmtId="0" fontId="3" fillId="14" borderId="23" xfId="35" applyFont="1" applyFill="1" applyBorder="1" applyAlignment="1" applyProtection="1">
      <alignment horizontal="left" vertical="center"/>
    </xf>
    <xf numFmtId="0" fontId="3" fillId="0" borderId="23" xfId="35" applyFont="1" applyFill="1" applyBorder="1" applyAlignment="1">
      <alignment vertical="center" wrapText="1"/>
    </xf>
    <xf numFmtId="0" fontId="3" fillId="13" borderId="0" xfId="35" applyFont="1" applyFill="1" applyProtection="1"/>
    <xf numFmtId="0" fontId="18" fillId="0" borderId="0" xfId="41" applyFont="1" applyFill="1" applyAlignment="1">
      <alignment horizontal="left" vertical="center"/>
    </xf>
    <xf numFmtId="49" fontId="3" fillId="0" borderId="26" xfId="35" applyNumberFormat="1" applyFont="1" applyFill="1" applyBorder="1" applyAlignment="1" applyProtection="1">
      <alignment horizontal="left" vertical="center" wrapText="1"/>
    </xf>
    <xf numFmtId="49" fontId="27" fillId="0" borderId="26" xfId="35" applyNumberFormat="1" applyFont="1" applyFill="1" applyBorder="1" applyAlignment="1" applyProtection="1">
      <alignment horizontal="left" vertical="center" wrapText="1"/>
    </xf>
    <xf numFmtId="49" fontId="3" fillId="0" borderId="23" xfId="35" applyNumberFormat="1" applyFont="1" applyFill="1" applyBorder="1" applyAlignment="1" applyProtection="1">
      <alignment horizontal="center" vertical="center" wrapText="1"/>
      <protection locked="0"/>
    </xf>
    <xf numFmtId="49" fontId="3" fillId="15" borderId="24" xfId="35" applyNumberFormat="1" applyFont="1" applyFill="1" applyBorder="1" applyAlignment="1" applyProtection="1">
      <alignment horizontal="center" vertical="center" wrapText="1"/>
    </xf>
    <xf numFmtId="49" fontId="27" fillId="14" borderId="26" xfId="35" applyNumberFormat="1" applyFont="1" applyFill="1" applyBorder="1" applyAlignment="1" applyProtection="1">
      <alignment horizontal="left" vertical="center" wrapText="1"/>
    </xf>
    <xf numFmtId="0" fontId="27" fillId="0" borderId="1" xfId="0" applyFont="1" applyBorder="1" applyAlignment="1">
      <alignment vertical="center" wrapText="1"/>
    </xf>
    <xf numFmtId="0" fontId="27" fillId="0" borderId="1" xfId="0" applyFont="1" applyFill="1" applyBorder="1" applyAlignment="1">
      <alignment vertical="center" wrapText="1"/>
    </xf>
    <xf numFmtId="0" fontId="27" fillId="16" borderId="1" xfId="0" applyFont="1" applyFill="1" applyBorder="1" applyAlignment="1">
      <alignment vertical="center" wrapText="1"/>
    </xf>
    <xf numFmtId="49" fontId="3" fillId="17" borderId="13" xfId="35" applyNumberFormat="1" applyFont="1" applyFill="1" applyBorder="1" applyAlignment="1" applyProtection="1">
      <alignment horizontal="center" vertical="center" wrapText="1"/>
      <protection locked="0"/>
    </xf>
    <xf numFmtId="0" fontId="7" fillId="14" borderId="23" xfId="35" applyFont="1" applyFill="1" applyBorder="1" applyAlignment="1" applyProtection="1">
      <alignment horizontal="center" vertical="center" wrapText="1"/>
    </xf>
    <xf numFmtId="49" fontId="3" fillId="0" borderId="23" xfId="35" applyNumberFormat="1" applyFont="1" applyFill="1" applyBorder="1" applyAlignment="1" applyProtection="1">
      <alignment horizontal="left" vertical="center" wrapText="1"/>
    </xf>
    <xf numFmtId="49" fontId="3" fillId="14" borderId="23" xfId="35" applyNumberFormat="1" applyFont="1" applyFill="1" applyBorder="1" applyAlignment="1" applyProtection="1">
      <alignment horizontal="left" vertical="center" wrapText="1"/>
    </xf>
    <xf numFmtId="49" fontId="3" fillId="14" borderId="23" xfId="35" applyNumberFormat="1" applyFont="1" applyFill="1" applyBorder="1" applyAlignment="1" applyProtection="1">
      <alignment vertical="center" wrapText="1"/>
    </xf>
    <xf numFmtId="0" fontId="27" fillId="0" borderId="0" xfId="35" applyFont="1" applyAlignment="1" applyProtection="1">
      <alignment wrapText="1"/>
    </xf>
    <xf numFmtId="0" fontId="27" fillId="0" borderId="0" xfId="35" applyFont="1" applyFill="1" applyAlignment="1" applyProtection="1">
      <alignment wrapText="1"/>
    </xf>
    <xf numFmtId="0" fontId="27" fillId="0" borderId="7" xfId="35" applyFont="1" applyBorder="1" applyAlignment="1" applyProtection="1">
      <alignment wrapText="1"/>
    </xf>
    <xf numFmtId="0" fontId="28" fillId="0" borderId="10" xfId="35" applyFont="1" applyFill="1" applyBorder="1" applyAlignment="1" applyProtection="1">
      <alignment horizontal="left" vertical="center" wrapText="1"/>
    </xf>
    <xf numFmtId="0" fontId="29" fillId="14" borderId="23" xfId="35" applyFont="1" applyFill="1" applyBorder="1" applyAlignment="1" applyProtection="1">
      <alignment horizontal="center" vertical="center" wrapText="1"/>
    </xf>
    <xf numFmtId="49" fontId="27" fillId="0" borderId="23" xfId="35" applyNumberFormat="1" applyFont="1" applyFill="1" applyBorder="1" applyAlignment="1" applyProtection="1">
      <alignment horizontal="left" vertical="center" wrapText="1"/>
    </xf>
    <xf numFmtId="49" fontId="27" fillId="14" borderId="23" xfId="35" applyNumberFormat="1" applyFont="1" applyFill="1" applyBorder="1" applyAlignment="1" applyProtection="1">
      <alignment horizontal="left" vertical="center" wrapText="1"/>
    </xf>
    <xf numFmtId="0" fontId="27" fillId="0" borderId="23" xfId="35" applyFont="1" applyFill="1" applyBorder="1" applyAlignment="1">
      <alignment vertical="center" wrapText="1"/>
    </xf>
    <xf numFmtId="49" fontId="27" fillId="0" borderId="9" xfId="35" applyNumberFormat="1" applyFont="1" applyFill="1" applyBorder="1" applyAlignment="1" applyProtection="1">
      <alignment horizontal="left" vertical="center" wrapText="1"/>
    </xf>
    <xf numFmtId="49" fontId="27" fillId="13" borderId="13" xfId="35" applyNumberFormat="1" applyFont="1" applyFill="1" applyBorder="1" applyAlignment="1" applyProtection="1">
      <alignment horizontal="left" vertical="center" wrapText="1"/>
      <protection locked="0"/>
    </xf>
    <xf numFmtId="49" fontId="27" fillId="0" borderId="9" xfId="35" applyNumberFormat="1" applyFont="1" applyFill="1" applyBorder="1" applyAlignment="1" applyProtection="1">
      <alignment horizontal="center" vertical="center" wrapText="1"/>
    </xf>
    <xf numFmtId="49" fontId="27" fillId="10" borderId="13" xfId="35" applyNumberFormat="1" applyFont="1" applyFill="1" applyBorder="1" applyAlignment="1" applyProtection="1">
      <alignment horizontal="left" vertical="center" wrapText="1"/>
      <protection locked="0"/>
    </xf>
    <xf numFmtId="49" fontId="27" fillId="11" borderId="13" xfId="35" applyNumberFormat="1" applyFont="1" applyFill="1" applyBorder="1" applyAlignment="1" applyProtection="1">
      <alignment horizontal="left" vertical="center" wrapText="1"/>
      <protection locked="0"/>
    </xf>
    <xf numFmtId="0" fontId="30" fillId="0" borderId="0" xfId="35" applyFont="1" applyFill="1" applyBorder="1" applyProtection="1"/>
    <xf numFmtId="0" fontId="30" fillId="0" borderId="0" xfId="35" applyFont="1" applyAlignment="1" applyProtection="1">
      <alignment horizontal="left"/>
    </xf>
    <xf numFmtId="0" fontId="27" fillId="0" borderId="0" xfId="0" applyFont="1"/>
    <xf numFmtId="0" fontId="30" fillId="0" borderId="0" xfId="0" applyFont="1"/>
    <xf numFmtId="0" fontId="31" fillId="8" borderId="9" xfId="35" applyFont="1" applyFill="1" applyBorder="1" applyAlignment="1">
      <alignment vertical="center" wrapText="1"/>
    </xf>
    <xf numFmtId="49" fontId="27" fillId="14" borderId="23" xfId="35" applyNumberFormat="1" applyFont="1" applyFill="1" applyBorder="1" applyAlignment="1" applyProtection="1">
      <alignment vertical="center" wrapText="1"/>
    </xf>
    <xf numFmtId="49" fontId="27" fillId="14" borderId="1" xfId="35" applyNumberFormat="1" applyFont="1" applyFill="1" applyBorder="1" applyAlignment="1" applyProtection="1">
      <alignment horizontal="left" vertical="center" wrapText="1"/>
    </xf>
    <xf numFmtId="49" fontId="7" fillId="0" borderId="23" xfId="35" applyNumberFormat="1" applyFont="1" applyFill="1" applyBorder="1" applyAlignment="1" applyProtection="1">
      <alignment horizontal="center" vertical="center" wrapText="1"/>
      <protection locked="0"/>
    </xf>
    <xf numFmtId="49" fontId="7" fillId="7" borderId="13" xfId="35" applyNumberFormat="1" applyFont="1" applyFill="1" applyBorder="1" applyAlignment="1" applyProtection="1">
      <alignment horizontal="left" vertical="center" wrapText="1"/>
      <protection locked="0"/>
    </xf>
    <xf numFmtId="49" fontId="29" fillId="7" borderId="13" xfId="35" applyNumberFormat="1" applyFont="1" applyFill="1" applyBorder="1" applyAlignment="1" applyProtection="1">
      <alignment horizontal="left" vertical="center" wrapText="1"/>
      <protection locked="0"/>
    </xf>
    <xf numFmtId="49" fontId="7" fillId="17" borderId="13" xfId="35" applyNumberFormat="1" applyFont="1" applyFill="1" applyBorder="1" applyAlignment="1" applyProtection="1">
      <alignment horizontal="left" vertical="center" wrapText="1"/>
      <protection locked="0"/>
    </xf>
    <xf numFmtId="49" fontId="29" fillId="17" borderId="13" xfId="35" applyNumberFormat="1" applyFont="1" applyFill="1" applyBorder="1" applyAlignment="1" applyProtection="1">
      <alignment horizontal="left" vertical="center" wrapText="1"/>
      <protection locked="0"/>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49" fontId="12" fillId="18" borderId="14" xfId="35" quotePrefix="1" applyNumberFormat="1" applyFont="1" applyFill="1" applyBorder="1" applyAlignment="1" applyProtection="1">
      <alignment horizontal="left" vertical="center"/>
    </xf>
    <xf numFmtId="49" fontId="12" fillId="18" borderId="9" xfId="35" applyNumberFormat="1" applyFont="1" applyFill="1" applyBorder="1" applyAlignment="1" applyProtection="1">
      <alignment horizontal="left" vertical="center"/>
    </xf>
    <xf numFmtId="49" fontId="12" fillId="18" borderId="8" xfId="35" applyNumberFormat="1" applyFont="1" applyFill="1" applyBorder="1" applyAlignment="1" applyProtection="1">
      <alignment horizontal="left" vertical="center"/>
    </xf>
    <xf numFmtId="0" fontId="1" fillId="12" borderId="0" xfId="35" applyNumberFormat="1" applyFont="1" applyFill="1" applyAlignment="1" applyProtection="1">
      <alignment horizontal="left"/>
      <protection locked="0"/>
    </xf>
    <xf numFmtId="0" fontId="1" fillId="0" borderId="0" xfId="35" applyFont="1" applyFill="1" applyProtection="1">
      <protection locked="0"/>
    </xf>
    <xf numFmtId="0" fontId="3" fillId="0" borderId="23" xfId="35" applyFont="1" applyFill="1" applyBorder="1" applyAlignment="1" applyProtection="1">
      <alignment horizontal="center" vertical="center"/>
      <protection locked="0"/>
    </xf>
    <xf numFmtId="49" fontId="3" fillId="14" borderId="23" xfId="35" applyNumberFormat="1" applyFont="1" applyFill="1" applyBorder="1" applyAlignment="1" applyProtection="1">
      <alignment horizontal="center" vertical="center" wrapText="1"/>
      <protection locked="0"/>
    </xf>
    <xf numFmtId="0" fontId="17" fillId="0" borderId="17" xfId="35" applyFont="1" applyFill="1" applyBorder="1" applyAlignment="1" applyProtection="1">
      <alignment horizontal="left" vertical="center"/>
      <protection locked="0"/>
    </xf>
    <xf numFmtId="0" fontId="17" fillId="0" borderId="17" xfId="35" applyFont="1" applyFill="1" applyBorder="1" applyAlignment="1" applyProtection="1">
      <alignment vertical="center" wrapText="1"/>
      <protection locked="0"/>
    </xf>
    <xf numFmtId="0" fontId="3" fillId="14" borderId="23" xfId="35" applyFont="1" applyFill="1" applyBorder="1" applyAlignment="1" applyProtection="1">
      <alignment horizontal="center" vertical="center"/>
      <protection locked="0"/>
    </xf>
    <xf numFmtId="49" fontId="3" fillId="17" borderId="16" xfId="35" applyNumberFormat="1" applyFont="1" applyFill="1" applyBorder="1" applyAlignment="1" applyProtection="1">
      <alignment horizontal="center" vertical="center" wrapText="1"/>
    </xf>
    <xf numFmtId="49" fontId="12" fillId="0" borderId="22" xfId="35" applyNumberFormat="1" applyFont="1" applyFill="1" applyBorder="1" applyAlignment="1" applyProtection="1">
      <alignment horizontal="left" vertical="center" wrapText="1"/>
      <protection locked="0"/>
    </xf>
    <xf numFmtId="49" fontId="12" fillId="7" borderId="13" xfId="35" applyNumberFormat="1" applyFont="1" applyFill="1" applyBorder="1" applyAlignment="1" applyProtection="1">
      <alignment horizontal="left" vertical="center" wrapText="1"/>
      <protection locked="0"/>
    </xf>
    <xf numFmtId="49" fontId="12" fillId="13" borderId="13" xfId="35" applyNumberFormat="1" applyFont="1" applyFill="1" applyBorder="1" applyAlignment="1" applyProtection="1">
      <alignment horizontal="left" vertical="center" wrapText="1"/>
      <protection locked="0"/>
    </xf>
    <xf numFmtId="49" fontId="12" fillId="17" borderId="13" xfId="35" applyNumberFormat="1" applyFont="1" applyFill="1" applyBorder="1" applyAlignment="1" applyProtection="1">
      <alignment horizontal="left" vertical="center" wrapText="1"/>
      <protection locked="0"/>
    </xf>
    <xf numFmtId="49" fontId="12" fillId="10" borderId="13" xfId="35" applyNumberFormat="1" applyFont="1" applyFill="1" applyBorder="1" applyAlignment="1" applyProtection="1">
      <alignment horizontal="left" vertical="center" wrapText="1"/>
      <protection locked="0"/>
    </xf>
    <xf numFmtId="49" fontId="12" fillId="10" borderId="13" xfId="35" applyNumberFormat="1" applyFont="1" applyFill="1" applyBorder="1" applyAlignment="1" applyProtection="1">
      <alignment horizontal="center" vertical="center" wrapText="1"/>
      <protection locked="0"/>
    </xf>
    <xf numFmtId="49" fontId="12" fillId="11" borderId="13" xfId="35" applyNumberFormat="1" applyFont="1" applyFill="1" applyBorder="1" applyAlignment="1" applyProtection="1">
      <alignment horizontal="left" vertical="center" wrapText="1"/>
      <protection locked="0"/>
    </xf>
    <xf numFmtId="49" fontId="12" fillId="11" borderId="13" xfId="35" applyNumberFormat="1" applyFont="1" applyFill="1" applyBorder="1" applyAlignment="1" applyProtection="1">
      <alignment horizontal="center" vertical="center" wrapText="1"/>
      <protection locked="0"/>
    </xf>
    <xf numFmtId="0" fontId="3" fillId="0" borderId="9" xfId="35" applyNumberFormat="1" applyFont="1" applyFill="1" applyBorder="1" applyAlignment="1">
      <alignment vertical="center"/>
    </xf>
    <xf numFmtId="0" fontId="3" fillId="0" borderId="9" xfId="35" applyNumberFormat="1" applyFont="1" applyFill="1" applyBorder="1" applyAlignment="1">
      <alignment horizontal="left" vertical="center" wrapText="1"/>
    </xf>
    <xf numFmtId="0" fontId="27" fillId="0" borderId="9" xfId="35" applyNumberFormat="1" applyFont="1" applyFill="1" applyBorder="1" applyAlignment="1" applyProtection="1">
      <alignment horizontal="left" vertical="center" wrapText="1"/>
      <protection locked="0"/>
    </xf>
    <xf numFmtId="0" fontId="3" fillId="0" borderId="9" xfId="35" applyNumberFormat="1" applyFont="1" applyFill="1" applyBorder="1" applyAlignment="1" applyProtection="1">
      <alignment horizontal="center" vertical="center" wrapText="1"/>
      <protection locked="0"/>
    </xf>
    <xf numFmtId="0" fontId="0" fillId="0" borderId="0" xfId="0" applyFont="1"/>
    <xf numFmtId="0" fontId="1" fillId="0" borderId="9" xfId="35" applyFont="1" applyFill="1" applyBorder="1" applyAlignment="1">
      <alignment horizontal="center" vertical="center"/>
    </xf>
    <xf numFmtId="0" fontId="1" fillId="0" borderId="7" xfId="35" applyNumberFormat="1" applyFont="1" applyFill="1" applyBorder="1" applyAlignment="1">
      <alignment horizontal="center" vertical="center"/>
    </xf>
    <xf numFmtId="0" fontId="1" fillId="0" borderId="9" xfId="35" applyFont="1" applyFill="1" applyBorder="1" applyAlignment="1">
      <alignment horizontal="center" vertical="center" wrapText="1"/>
    </xf>
    <xf numFmtId="0" fontId="1" fillId="0" borderId="0" xfId="35" applyFont="1" applyFill="1"/>
    <xf numFmtId="0" fontId="3" fillId="19" borderId="12" xfId="35" applyNumberFormat="1" applyFont="1" applyFill="1" applyBorder="1" applyAlignment="1" applyProtection="1">
      <alignment vertical="center" wrapText="1"/>
      <protection locked="0"/>
    </xf>
    <xf numFmtId="0" fontId="3" fillId="19" borderId="13" xfId="35" applyNumberFormat="1" applyFont="1" applyFill="1" applyBorder="1" applyAlignment="1" applyProtection="1">
      <alignment horizontal="left" vertical="center" wrapText="1"/>
      <protection locked="0"/>
    </xf>
    <xf numFmtId="0" fontId="27" fillId="19" borderId="13" xfId="35" applyNumberFormat="1" applyFont="1" applyFill="1" applyBorder="1" applyAlignment="1" applyProtection="1">
      <alignment horizontal="left" vertical="center" wrapText="1"/>
      <protection locked="0"/>
    </xf>
    <xf numFmtId="0" fontId="3" fillId="19" borderId="13" xfId="35" applyNumberFormat="1" applyFont="1" applyFill="1" applyBorder="1" applyAlignment="1" applyProtection="1">
      <alignment horizontal="center" vertical="center" wrapText="1"/>
      <protection locked="0"/>
    </xf>
    <xf numFmtId="0" fontId="3" fillId="15" borderId="15" xfId="35" applyNumberFormat="1" applyFont="1" applyFill="1" applyBorder="1" applyAlignment="1" applyProtection="1">
      <alignment horizontal="center" vertical="center" wrapText="1"/>
    </xf>
    <xf numFmtId="0" fontId="3" fillId="0" borderId="14" xfId="35" applyNumberFormat="1" applyFont="1" applyFill="1" applyBorder="1" applyAlignment="1" applyProtection="1">
      <alignment horizontal="center" vertical="center" wrapText="1"/>
      <protection locked="0"/>
    </xf>
    <xf numFmtId="0" fontId="3" fillId="0" borderId="9" xfId="35" applyNumberFormat="1" applyFont="1" applyFill="1" applyBorder="1" applyAlignment="1" applyProtection="1">
      <alignment horizontal="left" vertical="center" wrapText="1"/>
      <protection locked="0"/>
    </xf>
    <xf numFmtId="0" fontId="0" fillId="0" borderId="0" xfId="0" applyNumberFormat="1" applyFont="1"/>
    <xf numFmtId="0" fontId="0" fillId="0" borderId="0" xfId="0" applyNumberFormat="1"/>
    <xf numFmtId="0" fontId="3" fillId="0" borderId="9" xfId="35" applyNumberFormat="1" applyFont="1" applyFill="1" applyBorder="1" applyAlignment="1" applyProtection="1">
      <alignment horizontal="center" vertical="center" wrapText="1"/>
    </xf>
    <xf numFmtId="0" fontId="3" fillId="0" borderId="8" xfId="35" applyNumberFormat="1" applyFont="1" applyFill="1" applyBorder="1" applyAlignment="1" applyProtection="1">
      <alignment horizontal="left" vertical="center" wrapText="1"/>
      <protection locked="0"/>
    </xf>
    <xf numFmtId="0" fontId="3" fillId="13" borderId="13" xfId="35" applyNumberFormat="1" applyFont="1" applyFill="1" applyBorder="1" applyAlignment="1" applyProtection="1">
      <alignment horizontal="center" vertical="center" wrapText="1"/>
      <protection locked="0"/>
    </xf>
    <xf numFmtId="0" fontId="3" fillId="13" borderId="13" xfId="35" applyNumberFormat="1" applyFont="1" applyFill="1" applyBorder="1" applyAlignment="1" applyProtection="1">
      <alignment horizontal="left" vertical="center" wrapText="1"/>
      <protection locked="0"/>
    </xf>
    <xf numFmtId="0" fontId="27" fillId="13" borderId="13" xfId="35" applyNumberFormat="1" applyFont="1" applyFill="1" applyBorder="1" applyAlignment="1" applyProtection="1">
      <alignment horizontal="left" vertical="center" wrapText="1"/>
      <protection locked="0"/>
    </xf>
    <xf numFmtId="2" fontId="3" fillId="13" borderId="13" xfId="35" applyNumberFormat="1" applyFont="1" applyFill="1" applyBorder="1" applyAlignment="1" applyProtection="1">
      <alignment horizontal="center" vertical="center" wrapText="1"/>
      <protection locked="0"/>
    </xf>
    <xf numFmtId="0" fontId="3" fillId="20" borderId="15" xfId="35" applyNumberFormat="1" applyFont="1" applyFill="1" applyBorder="1" applyAlignment="1" applyProtection="1">
      <alignment horizontal="center" vertical="center" wrapText="1"/>
    </xf>
    <xf numFmtId="0" fontId="3" fillId="17" borderId="13" xfId="35" applyNumberFormat="1" applyFont="1" applyFill="1" applyBorder="1" applyAlignment="1" applyProtection="1">
      <alignment horizontal="center" vertical="center" wrapText="1"/>
      <protection locked="0"/>
    </xf>
    <xf numFmtId="0" fontId="7" fillId="17" borderId="13" xfId="35" applyNumberFormat="1" applyFont="1" applyFill="1" applyBorder="1" applyAlignment="1" applyProtection="1">
      <alignment horizontal="left" vertical="center" wrapText="1"/>
      <protection locked="0"/>
    </xf>
    <xf numFmtId="0" fontId="27" fillId="17" borderId="13" xfId="35" applyNumberFormat="1" applyFont="1" applyFill="1" applyBorder="1" applyAlignment="1" applyProtection="1">
      <alignment horizontal="left" vertical="center" wrapText="1"/>
      <protection locked="0"/>
    </xf>
    <xf numFmtId="2" fontId="3" fillId="17" borderId="13" xfId="35" applyNumberFormat="1" applyFont="1" applyFill="1" applyBorder="1" applyAlignment="1" applyProtection="1">
      <alignment horizontal="center" vertical="center" wrapText="1"/>
      <protection locked="0"/>
    </xf>
    <xf numFmtId="0" fontId="3" fillId="17" borderId="13" xfId="35" applyNumberFormat="1" applyFont="1" applyFill="1" applyBorder="1" applyAlignment="1" applyProtection="1">
      <alignment horizontal="left" vertical="center" wrapText="1"/>
      <protection locked="0"/>
    </xf>
    <xf numFmtId="0" fontId="3" fillId="15" borderId="16" xfId="35" applyNumberFormat="1" applyFont="1" applyFill="1" applyBorder="1" applyAlignment="1" applyProtection="1">
      <alignment horizontal="center" vertical="center" wrapText="1"/>
    </xf>
    <xf numFmtId="0" fontId="3" fillId="18" borderId="14" xfId="35" quotePrefix="1" applyNumberFormat="1" applyFont="1" applyFill="1" applyBorder="1" applyAlignment="1" applyProtection="1">
      <alignment horizontal="left" vertical="center"/>
    </xf>
    <xf numFmtId="0" fontId="3" fillId="18" borderId="9" xfId="35" applyNumberFormat="1" applyFont="1" applyFill="1" applyBorder="1" applyAlignment="1" applyProtection="1">
      <alignment horizontal="left" vertical="center"/>
    </xf>
    <xf numFmtId="0" fontId="3" fillId="15" borderId="12" xfId="35" applyNumberFormat="1" applyFont="1" applyFill="1" applyBorder="1" applyAlignment="1" applyProtection="1">
      <alignment horizontal="center" vertical="center" wrapText="1"/>
    </xf>
    <xf numFmtId="0" fontId="3" fillId="18" borderId="8" xfId="35" applyNumberFormat="1" applyFont="1" applyFill="1" applyBorder="1" applyAlignment="1" applyProtection="1">
      <alignment horizontal="left" vertical="center"/>
    </xf>
    <xf numFmtId="0" fontId="3" fillId="10" borderId="13" xfId="35" applyNumberFormat="1" applyFont="1" applyFill="1" applyBorder="1" applyAlignment="1" applyProtection="1">
      <alignment horizontal="left" vertical="center" wrapText="1"/>
      <protection locked="0"/>
    </xf>
    <xf numFmtId="0" fontId="27" fillId="10" borderId="13" xfId="35" applyNumberFormat="1" applyFont="1" applyFill="1" applyBorder="1" applyAlignment="1" applyProtection="1">
      <alignment horizontal="left" vertical="center" wrapText="1"/>
      <protection locked="0"/>
    </xf>
    <xf numFmtId="0" fontId="3" fillId="10" borderId="13" xfId="35" applyNumberFormat="1" applyFont="1" applyFill="1" applyBorder="1" applyAlignment="1" applyProtection="1">
      <alignment horizontal="center" vertical="center" wrapText="1"/>
      <protection locked="0"/>
    </xf>
    <xf numFmtId="2" fontId="3" fillId="10" borderId="13" xfId="35" applyNumberFormat="1" applyFont="1" applyFill="1" applyBorder="1" applyAlignment="1" applyProtection="1">
      <alignment horizontal="center" vertical="center" wrapText="1"/>
      <protection locked="0"/>
    </xf>
    <xf numFmtId="0" fontId="3" fillId="21" borderId="13" xfId="35" applyNumberFormat="1" applyFont="1" applyFill="1" applyBorder="1" applyAlignment="1" applyProtection="1">
      <alignment horizontal="left" vertical="center" wrapText="1"/>
      <protection locked="0"/>
    </xf>
    <xf numFmtId="0" fontId="27" fillId="21" borderId="13" xfId="35" applyNumberFormat="1" applyFont="1" applyFill="1" applyBorder="1" applyAlignment="1" applyProtection="1">
      <alignment horizontal="left" vertical="center" wrapText="1"/>
      <protection locked="0"/>
    </xf>
    <xf numFmtId="0" fontId="3" fillId="21" borderId="13" xfId="35" applyNumberFormat="1" applyFont="1" applyFill="1" applyBorder="1" applyAlignment="1" applyProtection="1">
      <alignment horizontal="center" vertical="center" wrapText="1"/>
      <protection locked="0"/>
    </xf>
    <xf numFmtId="2" fontId="3" fillId="21" borderId="13" xfId="35" applyNumberFormat="1" applyFont="1" applyFill="1" applyBorder="1" applyAlignment="1" applyProtection="1">
      <alignment horizontal="center" vertical="center" wrapText="1"/>
      <protection locked="0"/>
    </xf>
    <xf numFmtId="0" fontId="3" fillId="22" borderId="13" xfId="35" applyNumberFormat="1" applyFont="1" applyFill="1" applyBorder="1" applyAlignment="1" applyProtection="1">
      <alignment horizontal="left" vertical="center" wrapText="1"/>
      <protection locked="0"/>
    </xf>
    <xf numFmtId="0" fontId="27" fillId="22" borderId="13" xfId="35" applyNumberFormat="1" applyFont="1" applyFill="1" applyBorder="1" applyAlignment="1" applyProtection="1">
      <alignment horizontal="left" vertical="center" wrapText="1"/>
      <protection locked="0"/>
    </xf>
    <xf numFmtId="0" fontId="3" fillId="22" borderId="13" xfId="35" applyNumberFormat="1" applyFont="1" applyFill="1" applyBorder="1" applyAlignment="1" applyProtection="1">
      <alignment horizontal="center" vertical="center" wrapText="1"/>
      <protection locked="0"/>
    </xf>
    <xf numFmtId="2" fontId="3" fillId="22" borderId="13" xfId="35" applyNumberFormat="1" applyFont="1" applyFill="1" applyBorder="1" applyAlignment="1" applyProtection="1">
      <alignment horizontal="center" vertical="center" wrapText="1"/>
      <protection locked="0"/>
    </xf>
    <xf numFmtId="0" fontId="3" fillId="20" borderId="16" xfId="35" applyNumberFormat="1" applyFont="1" applyFill="1" applyBorder="1" applyAlignment="1" applyProtection="1">
      <alignment horizontal="center" vertical="center" wrapText="1"/>
    </xf>
    <xf numFmtId="0" fontId="1" fillId="0" borderId="0" xfId="35" applyNumberFormat="1" applyFont="1" applyFill="1" applyBorder="1" applyProtection="1"/>
    <xf numFmtId="0" fontId="30" fillId="0" borderId="0" xfId="35" applyNumberFormat="1" applyFont="1" applyFill="1" applyBorder="1" applyProtection="1"/>
    <xf numFmtId="0" fontId="3" fillId="0" borderId="0" xfId="35" applyNumberFormat="1" applyFont="1" applyFill="1" applyBorder="1" applyAlignment="1" applyProtection="1">
      <alignment horizontal="center" vertical="center" wrapText="1"/>
    </xf>
    <xf numFmtId="0" fontId="3" fillId="0" borderId="0" xfId="35" applyNumberFormat="1" applyFont="1" applyFill="1" applyBorder="1" applyAlignment="1" applyProtection="1">
      <alignment horizontal="left" vertical="center"/>
    </xf>
    <xf numFmtId="0" fontId="3" fillId="0" borderId="0" xfId="35" applyFont="1" applyFill="1" applyBorder="1" applyAlignment="1" applyProtection="1">
      <alignment horizontal="left" vertical="center" wrapText="1"/>
    </xf>
    <xf numFmtId="0" fontId="27" fillId="0" borderId="0" xfId="0" applyFont="1" applyAlignment="1">
      <alignment vertical="top" wrapText="1"/>
    </xf>
    <xf numFmtId="0" fontId="0" fillId="0" borderId="0" xfId="0" applyAlignment="1">
      <alignment vertical="top"/>
    </xf>
    <xf numFmtId="0" fontId="3" fillId="0" borderId="0" xfId="35" applyFont="1" applyAlignment="1">
      <alignment vertical="top"/>
    </xf>
    <xf numFmtId="0" fontId="7" fillId="0" borderId="0" xfId="35" applyFont="1" applyAlignment="1" applyProtection="1">
      <alignment horizontal="right" vertical="top"/>
    </xf>
    <xf numFmtId="0" fontId="7" fillId="0" borderId="0" xfId="35" applyFont="1" applyFill="1" applyAlignment="1" applyProtection="1">
      <alignment horizontal="right" vertical="top"/>
    </xf>
    <xf numFmtId="0" fontId="3" fillId="0" borderId="0" xfId="35" applyNumberFormat="1" applyFont="1" applyAlignment="1" applyProtection="1">
      <alignment vertical="top"/>
    </xf>
    <xf numFmtId="0" fontId="3" fillId="0" borderId="0" xfId="35" applyFont="1" applyAlignment="1" applyProtection="1">
      <alignment vertical="top"/>
    </xf>
    <xf numFmtId="0" fontId="7" fillId="0" borderId="0" xfId="35" applyFont="1" applyAlignment="1" applyProtection="1">
      <alignment vertical="top"/>
    </xf>
    <xf numFmtId="0" fontId="1" fillId="0" borderId="0" xfId="35" applyFont="1" applyAlignment="1">
      <alignment vertical="top"/>
    </xf>
    <xf numFmtId="0" fontId="1" fillId="0" borderId="0" xfId="35" applyNumberFormat="1" applyFont="1" applyAlignment="1">
      <alignment vertical="top"/>
    </xf>
    <xf numFmtId="0" fontId="10" fillId="0" borderId="0" xfId="35" applyNumberFormat="1" applyFont="1" applyAlignment="1" applyProtection="1">
      <alignment vertical="center"/>
    </xf>
    <xf numFmtId="0" fontId="1" fillId="0" borderId="0" xfId="35" applyNumberFormat="1" applyFont="1" applyAlignment="1" applyProtection="1">
      <alignment horizontal="left"/>
    </xf>
    <xf numFmtId="0" fontId="27" fillId="0" borderId="0" xfId="35" applyNumberFormat="1" applyFont="1" applyAlignment="1" applyProtection="1">
      <alignment wrapText="1"/>
    </xf>
    <xf numFmtId="0" fontId="1" fillId="0" borderId="0" xfId="35" applyNumberFormat="1" applyFont="1" applyProtection="1"/>
    <xf numFmtId="0" fontId="1" fillId="0" borderId="0" xfId="35" applyNumberFormat="1" applyFont="1" applyFill="1" applyAlignment="1" applyProtection="1">
      <alignment vertical="center"/>
    </xf>
    <xf numFmtId="0" fontId="1" fillId="0" borderId="0" xfId="35" applyNumberFormat="1" applyFont="1" applyFill="1" applyAlignment="1" applyProtection="1">
      <alignment horizontal="left"/>
    </xf>
    <xf numFmtId="0" fontId="1" fillId="0" borderId="0" xfId="35" applyNumberFormat="1" applyFont="1" applyFill="1" applyProtection="1"/>
    <xf numFmtId="0" fontId="2" fillId="0" borderId="0" xfId="35" applyNumberFormat="1" applyFont="1" applyFill="1" applyAlignment="1" applyProtection="1">
      <alignment wrapText="1"/>
    </xf>
    <xf numFmtId="0" fontId="1" fillId="0" borderId="0" xfId="35" applyNumberFormat="1" applyFont="1" applyAlignment="1" applyProtection="1">
      <alignment vertical="center"/>
    </xf>
    <xf numFmtId="0" fontId="1" fillId="12" borderId="0" xfId="35" applyNumberFormat="1" applyFont="1" applyFill="1" applyAlignment="1" applyProtection="1">
      <alignment horizontal="left" vertical="center"/>
      <protection locked="0"/>
    </xf>
    <xf numFmtId="0" fontId="27" fillId="0" borderId="0" xfId="35" applyNumberFormat="1" applyFont="1" applyAlignment="1" applyProtection="1">
      <alignment vertical="center" wrapText="1"/>
    </xf>
    <xf numFmtId="0" fontId="1" fillId="0" borderId="0" xfId="35" applyNumberFormat="1" applyFont="1" applyFill="1" applyAlignment="1" applyProtection="1">
      <alignment wrapText="1"/>
    </xf>
    <xf numFmtId="0" fontId="27" fillId="0" borderId="0" xfId="35" applyNumberFormat="1" applyFont="1" applyFill="1" applyAlignment="1" applyProtection="1">
      <alignment vertical="center" wrapText="1"/>
    </xf>
    <xf numFmtId="0" fontId="2" fillId="0" borderId="0" xfId="35" applyNumberFormat="1" applyFont="1" applyFill="1" applyBorder="1" applyProtection="1"/>
    <xf numFmtId="0" fontId="1" fillId="0" borderId="0" xfId="35" applyNumberFormat="1" applyFont="1" applyBorder="1" applyAlignment="1" applyProtection="1">
      <alignment horizontal="left"/>
    </xf>
    <xf numFmtId="0" fontId="27" fillId="0" borderId="0" xfId="35" applyNumberFormat="1" applyFont="1" applyBorder="1" applyAlignment="1" applyProtection="1">
      <alignment wrapText="1"/>
    </xf>
    <xf numFmtId="0" fontId="1" fillId="0" borderId="0" xfId="35" applyNumberFormat="1" applyFont="1" applyBorder="1" applyProtection="1"/>
    <xf numFmtId="0" fontId="2" fillId="0" borderId="11" xfId="35" applyNumberFormat="1" applyFont="1" applyFill="1" applyBorder="1" applyProtection="1"/>
    <xf numFmtId="0" fontId="1" fillId="0" borderId="7" xfId="35" applyNumberFormat="1" applyFont="1" applyBorder="1" applyAlignment="1" applyProtection="1">
      <alignment horizontal="left"/>
    </xf>
    <xf numFmtId="0" fontId="27" fillId="0" borderId="7" xfId="35" applyNumberFormat="1" applyFont="1" applyBorder="1" applyAlignment="1" applyProtection="1">
      <alignment wrapText="1"/>
    </xf>
    <xf numFmtId="0" fontId="1" fillId="0" borderId="7" xfId="35" applyNumberFormat="1" applyFont="1" applyBorder="1" applyProtection="1"/>
    <xf numFmtId="0" fontId="2" fillId="15" borderId="12" xfId="35" applyNumberFormat="1" applyFont="1" applyFill="1" applyBorder="1" applyAlignment="1" applyProtection="1">
      <alignment wrapText="1"/>
    </xf>
    <xf numFmtId="0" fontId="1" fillId="0" borderId="15" xfId="35" applyNumberFormat="1" applyFont="1" applyBorder="1" applyAlignment="1" applyProtection="1">
      <alignment vertical="center" wrapText="1"/>
    </xf>
    <xf numFmtId="0" fontId="1" fillId="0" borderId="18" xfId="35" applyNumberFormat="1" applyFont="1" applyBorder="1" applyAlignment="1" applyProtection="1">
      <alignment vertical="center"/>
    </xf>
    <xf numFmtId="0" fontId="1" fillId="0" borderId="17" xfId="35" applyNumberFormat="1" applyFont="1" applyBorder="1" applyAlignment="1" applyProtection="1">
      <alignment vertical="center"/>
    </xf>
    <xf numFmtId="0" fontId="1" fillId="15" borderId="15" xfId="35" applyNumberFormat="1" applyFont="1" applyFill="1" applyBorder="1" applyAlignment="1" applyProtection="1">
      <alignment horizontal="center" textRotation="90"/>
    </xf>
    <xf numFmtId="0" fontId="1" fillId="0" borderId="12" xfId="35" applyNumberFormat="1" applyFont="1" applyFill="1" applyBorder="1" applyAlignment="1" applyProtection="1">
      <alignment horizontal="center" vertical="center" wrapText="1"/>
    </xf>
    <xf numFmtId="0" fontId="1" fillId="0" borderId="12" xfId="35" applyNumberFormat="1" applyFont="1" applyBorder="1" applyAlignment="1" applyProtection="1">
      <alignment horizontal="center" vertical="center"/>
    </xf>
    <xf numFmtId="0" fontId="30" fillId="0" borderId="12" xfId="35" applyNumberFormat="1" applyFont="1" applyFill="1" applyBorder="1" applyAlignment="1" applyProtection="1">
      <alignment horizontal="center" vertical="center" wrapText="1"/>
    </xf>
    <xf numFmtId="0" fontId="1" fillId="0" borderId="12" xfId="35" applyNumberFormat="1" applyFont="1" applyBorder="1" applyAlignment="1" applyProtection="1">
      <alignment horizontal="center" vertical="center" wrapText="1"/>
    </xf>
    <xf numFmtId="0" fontId="1" fillId="15" borderId="15" xfId="35" applyNumberFormat="1" applyFont="1" applyFill="1" applyBorder="1" applyProtection="1"/>
    <xf numFmtId="0" fontId="1" fillId="0" borderId="12" xfId="35" applyNumberFormat="1" applyFont="1" applyBorder="1" applyAlignment="1" applyProtection="1">
      <alignment vertical="center" wrapText="1"/>
    </xf>
    <xf numFmtId="0" fontId="7" fillId="14" borderId="23" xfId="35" applyNumberFormat="1" applyFont="1" applyFill="1" applyBorder="1" applyAlignment="1" applyProtection="1">
      <alignment horizontal="center" vertical="center" wrapText="1"/>
    </xf>
    <xf numFmtId="0" fontId="29" fillId="14" borderId="23" xfId="35" applyNumberFormat="1" applyFont="1" applyFill="1" applyBorder="1" applyAlignment="1" applyProtection="1">
      <alignment horizontal="center" vertical="center" wrapText="1"/>
    </xf>
    <xf numFmtId="0" fontId="7" fillId="15" borderId="24" xfId="35" applyNumberFormat="1" applyFont="1" applyFill="1" applyBorder="1" applyAlignment="1" applyProtection="1">
      <alignment horizontal="center" vertical="center" wrapText="1"/>
    </xf>
    <xf numFmtId="0" fontId="7" fillId="14" borderId="22" xfId="35" applyNumberFormat="1" applyFont="1" applyFill="1" applyBorder="1" applyAlignment="1" applyProtection="1">
      <alignment horizontal="center" vertical="center" wrapText="1"/>
    </xf>
    <xf numFmtId="0" fontId="1" fillId="0" borderId="0" xfId="35" applyFont="1"/>
    <xf numFmtId="0" fontId="3" fillId="0" borderId="23" xfId="35" applyNumberFormat="1" applyFont="1" applyFill="1" applyBorder="1" applyAlignment="1" applyProtection="1">
      <alignment horizontal="left" vertical="center" wrapText="1"/>
    </xf>
    <xf numFmtId="0" fontId="27" fillId="0" borderId="23" xfId="35" applyNumberFormat="1" applyFont="1" applyFill="1" applyBorder="1" applyAlignment="1" applyProtection="1">
      <alignment horizontal="left" vertical="center" wrapText="1"/>
    </xf>
    <xf numFmtId="0" fontId="3" fillId="0" borderId="23" xfId="35" applyNumberFormat="1" applyFont="1" applyFill="1" applyBorder="1" applyAlignment="1" applyProtection="1">
      <alignment horizontal="center" vertical="center" wrapText="1"/>
      <protection locked="0"/>
    </xf>
    <xf numFmtId="2" fontId="3" fillId="14" borderId="23" xfId="35" applyNumberFormat="1" applyFont="1" applyFill="1" applyBorder="1" applyAlignment="1" applyProtection="1">
      <alignment horizontal="center" vertical="center" wrapText="1"/>
      <protection locked="0"/>
    </xf>
    <xf numFmtId="0" fontId="3" fillId="15" borderId="24" xfId="35" applyNumberFormat="1" applyFont="1" applyFill="1" applyBorder="1" applyAlignment="1" applyProtection="1">
      <alignment horizontal="center" vertical="center" wrapText="1"/>
    </xf>
    <xf numFmtId="2" fontId="3" fillId="0" borderId="23" xfId="35" applyNumberFormat="1" applyFont="1" applyFill="1" applyBorder="1" applyAlignment="1" applyProtection="1">
      <alignment horizontal="center" vertical="center" wrapText="1"/>
      <protection locked="0"/>
    </xf>
    <xf numFmtId="0" fontId="3" fillId="0" borderId="22" xfId="35" applyNumberFormat="1" applyFont="1" applyFill="1" applyBorder="1" applyAlignment="1" applyProtection="1">
      <alignment horizontal="left" vertical="center" wrapText="1"/>
      <protection locked="0"/>
    </xf>
    <xf numFmtId="0" fontId="3" fillId="14" borderId="23" xfId="35" applyNumberFormat="1" applyFont="1" applyFill="1" applyBorder="1" applyAlignment="1" applyProtection="1">
      <alignment horizontal="left" vertical="center" wrapText="1"/>
    </xf>
    <xf numFmtId="0" fontId="3" fillId="0" borderId="0" xfId="35" applyNumberFormat="1" applyFont="1" applyFill="1" applyProtection="1">
      <protection locked="0"/>
    </xf>
    <xf numFmtId="0" fontId="3" fillId="0" borderId="26" xfId="35" applyNumberFormat="1" applyFont="1" applyFill="1" applyBorder="1" applyAlignment="1" applyProtection="1">
      <alignment horizontal="left" vertical="center" wrapText="1"/>
    </xf>
    <xf numFmtId="0" fontId="27" fillId="14" borderId="23" xfId="35" applyNumberFormat="1" applyFont="1" applyFill="1" applyBorder="1" applyAlignment="1" applyProtection="1">
      <alignment horizontal="left" vertical="center" wrapText="1"/>
    </xf>
    <xf numFmtId="0" fontId="3" fillId="0" borderId="23" xfId="35" applyNumberFormat="1" applyFont="1" applyFill="1" applyBorder="1" applyAlignment="1" applyProtection="1">
      <alignment horizontal="center" vertical="center"/>
      <protection locked="0"/>
    </xf>
    <xf numFmtId="0" fontId="3" fillId="14" borderId="23" xfId="35" applyNumberFormat="1" applyFont="1" applyFill="1" applyBorder="1" applyAlignment="1" applyProtection="1">
      <alignment horizontal="center" vertical="center" wrapText="1"/>
      <protection locked="0"/>
    </xf>
    <xf numFmtId="0" fontId="3" fillId="14" borderId="23" xfId="35" applyNumberFormat="1" applyFont="1" applyFill="1" applyBorder="1" applyAlignment="1" applyProtection="1">
      <alignment vertical="center" wrapText="1"/>
    </xf>
    <xf numFmtId="0" fontId="3" fillId="0" borderId="17" xfId="35" applyNumberFormat="1" applyFont="1" applyFill="1" applyBorder="1" applyAlignment="1" applyProtection="1">
      <alignment horizontal="left" vertical="center"/>
      <protection locked="0"/>
    </xf>
    <xf numFmtId="0" fontId="27" fillId="0" borderId="26" xfId="35" applyNumberFormat="1" applyFont="1" applyFill="1" applyBorder="1" applyAlignment="1" applyProtection="1">
      <alignment horizontal="left" vertical="center" wrapText="1"/>
    </xf>
    <xf numFmtId="0" fontId="27" fillId="14" borderId="23" xfId="35" applyNumberFormat="1" applyFont="1" applyFill="1" applyBorder="1" applyAlignment="1" applyProtection="1">
      <alignment vertical="center" wrapText="1"/>
    </xf>
    <xf numFmtId="0" fontId="27" fillId="14" borderId="26" xfId="35" applyNumberFormat="1" applyFont="1" applyFill="1" applyBorder="1" applyAlignment="1" applyProtection="1">
      <alignment horizontal="left" vertical="center" wrapText="1"/>
    </xf>
    <xf numFmtId="0" fontId="3" fillId="14" borderId="23" xfId="35" applyNumberFormat="1" applyFont="1" applyFill="1" applyBorder="1" applyAlignment="1" applyProtection="1">
      <alignment horizontal="left" vertical="center"/>
    </xf>
    <xf numFmtId="0" fontId="3" fillId="14" borderId="23" xfId="35" applyNumberFormat="1" applyFont="1" applyFill="1" applyBorder="1" applyAlignment="1" applyProtection="1">
      <alignment horizontal="center" vertical="center"/>
      <protection locked="0"/>
    </xf>
    <xf numFmtId="0" fontId="3" fillId="0" borderId="23" xfId="35" applyNumberFormat="1" applyFont="1" applyFill="1" applyBorder="1" applyAlignment="1">
      <alignment vertical="center" wrapText="1"/>
    </xf>
    <xf numFmtId="0" fontId="27" fillId="0" borderId="23" xfId="35" applyNumberFormat="1" applyFont="1" applyFill="1" applyBorder="1" applyAlignment="1">
      <alignment vertical="center" wrapText="1"/>
    </xf>
    <xf numFmtId="0" fontId="3" fillId="0" borderId="23" xfId="35" applyNumberFormat="1" applyFont="1" applyFill="1" applyBorder="1" applyAlignment="1">
      <alignment vertical="center"/>
    </xf>
    <xf numFmtId="0" fontId="27" fillId="14" borderId="1" xfId="35" applyNumberFormat="1" applyFont="1" applyFill="1" applyBorder="1" applyAlignment="1" applyProtection="1">
      <alignment horizontal="left" vertical="center" wrapText="1"/>
    </xf>
    <xf numFmtId="0" fontId="3" fillId="23" borderId="13" xfId="35" applyNumberFormat="1" applyFont="1" applyFill="1" applyBorder="1" applyAlignment="1" applyProtection="1">
      <alignment horizontal="center" vertical="center" wrapText="1"/>
      <protection locked="0"/>
    </xf>
    <xf numFmtId="0" fontId="7" fillId="23" borderId="13" xfId="35" applyNumberFormat="1" applyFont="1" applyFill="1" applyBorder="1" applyAlignment="1" applyProtection="1">
      <alignment horizontal="left" vertical="center" wrapText="1"/>
      <protection locked="0"/>
    </xf>
    <xf numFmtId="0" fontId="27" fillId="23" borderId="13" xfId="35" applyNumberFormat="1" applyFont="1" applyFill="1" applyBorder="1" applyAlignment="1" applyProtection="1">
      <alignment horizontal="left" vertical="center" wrapText="1"/>
      <protection locked="0"/>
    </xf>
    <xf numFmtId="2" fontId="3" fillId="23" borderId="13" xfId="35" applyNumberFormat="1" applyFont="1" applyFill="1" applyBorder="1" applyAlignment="1" applyProtection="1">
      <alignment horizontal="center" vertical="center" wrapText="1"/>
      <protection locked="0"/>
    </xf>
    <xf numFmtId="0" fontId="3" fillId="20" borderId="25" xfId="35" applyNumberFormat="1" applyFont="1" applyFill="1" applyBorder="1" applyAlignment="1" applyProtection="1">
      <alignment horizontal="center" vertical="center" wrapText="1"/>
    </xf>
    <xf numFmtId="0" fontId="3" fillId="23" borderId="13" xfId="35" applyNumberFormat="1" applyFont="1" applyFill="1" applyBorder="1" applyAlignment="1" applyProtection="1">
      <alignment horizontal="left" vertical="center" wrapText="1"/>
      <protection locked="0"/>
    </xf>
    <xf numFmtId="0" fontId="30" fillId="0" borderId="0" xfId="35" applyFont="1"/>
    <xf numFmtId="164" fontId="3" fillId="0" borderId="23" xfId="35" applyNumberFormat="1" applyFont="1" applyFill="1" applyBorder="1" applyAlignment="1" applyProtection="1">
      <alignment horizontal="center" vertical="center" wrapText="1"/>
      <protection locked="0"/>
    </xf>
    <xf numFmtId="0" fontId="1" fillId="0" borderId="12" xfId="35" applyFont="1" applyBorder="1" applyAlignment="1" applyProtection="1">
      <alignment horizontal="center" vertical="center" wrapText="1"/>
    </xf>
    <xf numFmtId="0" fontId="1" fillId="0" borderId="15" xfId="35" applyFont="1" applyBorder="1" applyAlignment="1" applyProtection="1">
      <alignment horizontal="center" vertical="center" wrapText="1"/>
    </xf>
    <xf numFmtId="0" fontId="5" fillId="0" borderId="12" xfId="35" applyFont="1" applyBorder="1" applyAlignment="1" applyProtection="1">
      <alignment horizontal="center" vertical="center" wrapText="1"/>
    </xf>
    <xf numFmtId="0" fontId="5" fillId="0" borderId="15" xfId="35" applyFont="1" applyBorder="1" applyAlignment="1" applyProtection="1">
      <alignment horizontal="center" vertical="center" wrapText="1"/>
    </xf>
    <xf numFmtId="0" fontId="3" fillId="0" borderId="0" xfId="35" applyFont="1" applyAlignment="1" applyProtection="1">
      <alignment horizontal="left" vertical="center" wrapText="1"/>
    </xf>
    <xf numFmtId="0" fontId="0" fillId="0" borderId="0" xfId="0" applyAlignment="1">
      <alignment horizontal="left" vertical="center" wrapText="1"/>
    </xf>
    <xf numFmtId="0" fontId="1" fillId="0" borderId="15" xfId="35" applyFont="1" applyBorder="1" applyAlignment="1" applyProtection="1">
      <alignment horizontal="center" vertical="center"/>
    </xf>
    <xf numFmtId="0" fontId="1" fillId="0" borderId="14" xfId="35" applyFont="1" applyFill="1" applyBorder="1" applyAlignment="1" applyProtection="1">
      <alignment horizontal="center"/>
    </xf>
    <xf numFmtId="0" fontId="1" fillId="0" borderId="9" xfId="35" applyFont="1" applyFill="1" applyBorder="1" applyAlignment="1" applyProtection="1">
      <alignment horizontal="center"/>
    </xf>
    <xf numFmtId="0" fontId="1" fillId="0" borderId="8" xfId="35" applyFont="1" applyFill="1" applyBorder="1" applyAlignment="1" applyProtection="1">
      <alignment horizontal="center"/>
    </xf>
    <xf numFmtId="0" fontId="1" fillId="0" borderId="12" xfId="35" applyFont="1" applyBorder="1" applyAlignment="1" applyProtection="1">
      <alignment horizontal="center" vertical="center"/>
    </xf>
    <xf numFmtId="0" fontId="1" fillId="0" borderId="18" xfId="35" applyFont="1" applyBorder="1" applyAlignment="1" applyProtection="1">
      <alignment horizontal="center" vertical="center"/>
    </xf>
    <xf numFmtId="0" fontId="4" fillId="0" borderId="12" xfId="35" applyFont="1" applyFill="1" applyBorder="1" applyAlignment="1" applyProtection="1">
      <alignment horizontal="center" vertical="center" wrapText="1"/>
    </xf>
    <xf numFmtId="0" fontId="4" fillId="0" borderId="15" xfId="35" applyFont="1" applyFill="1" applyBorder="1" applyAlignment="1" applyProtection="1">
      <alignment horizontal="center" vertical="center" wrapText="1"/>
    </xf>
    <xf numFmtId="0" fontId="13" fillId="0" borderId="20" xfId="35" applyFont="1" applyBorder="1" applyAlignment="1" applyProtection="1">
      <alignment horizontal="center" vertical="center"/>
    </xf>
    <xf numFmtId="0" fontId="13" fillId="0" borderId="10" xfId="35" applyFont="1" applyBorder="1" applyAlignment="1" applyProtection="1">
      <alignment horizontal="center" vertical="center"/>
    </xf>
    <xf numFmtId="0" fontId="13" fillId="0" borderId="21" xfId="35" applyFont="1" applyBorder="1" applyAlignment="1" applyProtection="1">
      <alignment horizontal="center" vertical="center"/>
    </xf>
    <xf numFmtId="0" fontId="13" fillId="0" borderId="18" xfId="35" applyFont="1" applyBorder="1" applyAlignment="1" applyProtection="1">
      <alignment horizontal="center" vertical="center"/>
    </xf>
    <xf numFmtId="0" fontId="13" fillId="0" borderId="0" xfId="35" applyFont="1" applyBorder="1" applyAlignment="1" applyProtection="1">
      <alignment horizontal="center" vertical="center"/>
    </xf>
    <xf numFmtId="0" fontId="13" fillId="0" borderId="19" xfId="35" applyFont="1" applyBorder="1" applyAlignment="1" applyProtection="1">
      <alignment horizontal="center" vertical="center"/>
    </xf>
    <xf numFmtId="0" fontId="2" fillId="0" borderId="14" xfId="35" applyFont="1" applyBorder="1" applyAlignment="1" applyProtection="1">
      <alignment horizontal="center" vertical="center" wrapText="1"/>
    </xf>
    <xf numFmtId="0" fontId="2" fillId="0" borderId="9" xfId="35" applyFont="1" applyBorder="1" applyAlignment="1" applyProtection="1">
      <alignment horizontal="center" vertical="center" wrapText="1"/>
    </xf>
    <xf numFmtId="0" fontId="2" fillId="0" borderId="8" xfId="35" applyFont="1" applyBorder="1" applyAlignment="1" applyProtection="1">
      <alignment horizontal="center" vertical="center" wrapText="1"/>
    </xf>
    <xf numFmtId="0" fontId="2" fillId="0" borderId="9" xfId="35" applyFont="1" applyBorder="1" applyAlignment="1" applyProtection="1">
      <alignment horizontal="center" vertical="center"/>
    </xf>
    <xf numFmtId="0" fontId="2" fillId="0" borderId="8" xfId="35" applyFont="1" applyBorder="1" applyAlignment="1" applyProtection="1">
      <alignment horizontal="center" vertical="center"/>
    </xf>
    <xf numFmtId="0" fontId="1" fillId="0" borderId="12" xfId="35" applyFont="1" applyFill="1" applyBorder="1" applyAlignment="1" applyProtection="1">
      <alignment horizontal="center" vertical="center" wrapText="1"/>
    </xf>
    <xf numFmtId="0" fontId="1" fillId="0" borderId="15" xfId="35" applyFont="1" applyFill="1" applyBorder="1" applyAlignment="1" applyProtection="1">
      <alignment horizontal="center" vertical="center"/>
    </xf>
    <xf numFmtId="0" fontId="30" fillId="0" borderId="12" xfId="35" applyFont="1" applyFill="1" applyBorder="1" applyAlignment="1" applyProtection="1">
      <alignment horizontal="center" vertical="center" wrapText="1"/>
    </xf>
    <xf numFmtId="0" fontId="30" fillId="0" borderId="27" xfId="0" applyFont="1" applyFill="1"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center" vertical="center" wrapText="1"/>
    </xf>
    <xf numFmtId="0" fontId="1" fillId="0" borderId="19" xfId="35" applyFont="1" applyBorder="1" applyAlignment="1" applyProtection="1">
      <alignment horizontal="center" vertical="center" wrapText="1"/>
    </xf>
    <xf numFmtId="0" fontId="1" fillId="0" borderId="14" xfId="35" applyNumberFormat="1" applyFont="1" applyFill="1" applyBorder="1" applyAlignment="1" applyProtection="1">
      <alignment horizontal="center"/>
    </xf>
    <xf numFmtId="0" fontId="1" fillId="0" borderId="9" xfId="35" applyNumberFormat="1" applyFont="1" applyFill="1" applyBorder="1" applyAlignment="1" applyProtection="1">
      <alignment horizontal="center"/>
    </xf>
    <xf numFmtId="0" fontId="1" fillId="0" borderId="8" xfId="35" applyNumberFormat="1" applyFont="1" applyFill="1" applyBorder="1" applyAlignment="1" applyProtection="1">
      <alignment horizontal="center"/>
    </xf>
    <xf numFmtId="0" fontId="4" fillId="0" borderId="12" xfId="35" applyNumberFormat="1" applyFont="1" applyFill="1" applyBorder="1" applyAlignment="1" applyProtection="1">
      <alignment horizontal="center" vertical="center" wrapText="1"/>
    </xf>
    <xf numFmtId="0" fontId="4" fillId="0" borderId="15" xfId="35" applyNumberFormat="1" applyFont="1" applyFill="1" applyBorder="1" applyAlignment="1" applyProtection="1">
      <alignment horizontal="center" vertical="center" wrapText="1"/>
    </xf>
    <xf numFmtId="0" fontId="4" fillId="0" borderId="20" xfId="35" applyNumberFormat="1" applyFont="1" applyBorder="1" applyAlignment="1" applyProtection="1">
      <alignment horizontal="center" vertical="center"/>
    </xf>
    <xf numFmtId="0" fontId="4" fillId="0" borderId="10" xfId="35" applyNumberFormat="1" applyFont="1" applyBorder="1" applyAlignment="1" applyProtection="1">
      <alignment horizontal="center" vertical="center"/>
    </xf>
    <xf numFmtId="0" fontId="4" fillId="0" borderId="21" xfId="35" applyNumberFormat="1" applyFont="1" applyBorder="1" applyAlignment="1" applyProtection="1">
      <alignment horizontal="center" vertical="center"/>
    </xf>
    <xf numFmtId="0" fontId="4" fillId="0" borderId="18" xfId="35" applyNumberFormat="1" applyFont="1" applyBorder="1" applyAlignment="1" applyProtection="1">
      <alignment horizontal="center" vertical="center"/>
    </xf>
    <xf numFmtId="0" fontId="4" fillId="0" borderId="0" xfId="35" applyNumberFormat="1" applyFont="1" applyBorder="1" applyAlignment="1" applyProtection="1">
      <alignment horizontal="center" vertical="center"/>
    </xf>
    <xf numFmtId="0" fontId="4" fillId="0" borderId="19" xfId="35" applyNumberFormat="1" applyFont="1" applyBorder="1" applyAlignment="1" applyProtection="1">
      <alignment horizontal="center" vertical="center"/>
    </xf>
    <xf numFmtId="0" fontId="2" fillId="0" borderId="20" xfId="35" applyNumberFormat="1" applyFont="1" applyBorder="1" applyAlignment="1" applyProtection="1">
      <alignment horizontal="center" vertical="center" wrapText="1"/>
    </xf>
    <xf numFmtId="0" fontId="2" fillId="0" borderId="10" xfId="35" applyNumberFormat="1" applyFont="1" applyBorder="1" applyAlignment="1" applyProtection="1">
      <alignment horizontal="center" vertical="center" wrapText="1"/>
    </xf>
    <xf numFmtId="0" fontId="2" fillId="0" borderId="21" xfId="35" applyNumberFormat="1" applyFont="1" applyBorder="1" applyAlignment="1" applyProtection="1">
      <alignment horizontal="center" vertical="center" wrapText="1"/>
    </xf>
    <xf numFmtId="0" fontId="2" fillId="0" borderId="11" xfId="35" applyNumberFormat="1" applyFont="1" applyBorder="1" applyAlignment="1" applyProtection="1">
      <alignment horizontal="center" vertical="center" wrapText="1"/>
    </xf>
    <xf numFmtId="0" fontId="2" fillId="0" borderId="7" xfId="35" applyNumberFormat="1" applyFont="1" applyBorder="1" applyAlignment="1" applyProtection="1">
      <alignment horizontal="center" vertical="center" wrapText="1"/>
    </xf>
    <xf numFmtId="0" fontId="2" fillId="0" borderId="17" xfId="35" applyNumberFormat="1" applyFont="1" applyBorder="1" applyAlignment="1" applyProtection="1">
      <alignment horizontal="center" vertical="center" wrapText="1"/>
    </xf>
    <xf numFmtId="0" fontId="2" fillId="0" borderId="12" xfId="35" applyNumberFormat="1" applyFont="1" applyBorder="1" applyAlignment="1" applyProtection="1">
      <alignment horizontal="center" vertical="center" wrapText="1"/>
    </xf>
    <xf numFmtId="0" fontId="2" fillId="0" borderId="16" xfId="35" applyNumberFormat="1" applyFont="1" applyBorder="1" applyAlignment="1" applyProtection="1">
      <alignment horizontal="center" vertical="center" wrapText="1"/>
    </xf>
    <xf numFmtId="49" fontId="27" fillId="0" borderId="0" xfId="0" applyNumberFormat="1" applyFont="1" applyAlignment="1">
      <alignment vertical="top" wrapText="1"/>
    </xf>
  </cellXfs>
  <cellStyles count="42">
    <cellStyle name="2x indented GHG Textfiels" xfId="1" xr:uid="{00000000-0005-0000-0000-000000000000}"/>
    <cellStyle name="5x indented GHG Textfiels" xfId="2" xr:uid="{00000000-0005-0000-0000-000001000000}"/>
    <cellStyle name="5x indented GHG Textfiels 2" xfId="3" xr:uid="{00000000-0005-0000-0000-000002000000}"/>
    <cellStyle name="AggblueBoldCels" xfId="4" xr:uid="{00000000-0005-0000-0000-000003000000}"/>
    <cellStyle name="AggblueCels" xfId="5" xr:uid="{00000000-0005-0000-0000-000004000000}"/>
    <cellStyle name="AggBoldCells" xfId="6" xr:uid="{00000000-0005-0000-0000-000005000000}"/>
    <cellStyle name="AggCels" xfId="7" xr:uid="{00000000-0005-0000-0000-000006000000}"/>
    <cellStyle name="AggGreen" xfId="8" xr:uid="{00000000-0005-0000-0000-000007000000}"/>
    <cellStyle name="AggGreen12" xfId="9" xr:uid="{00000000-0005-0000-0000-000008000000}"/>
    <cellStyle name="AggOrange" xfId="10" xr:uid="{00000000-0005-0000-0000-000009000000}"/>
    <cellStyle name="AggOrange9" xfId="11" xr:uid="{00000000-0005-0000-0000-00000A000000}"/>
    <cellStyle name="AggOrangeLB_2x" xfId="12" xr:uid="{00000000-0005-0000-0000-00000B000000}"/>
    <cellStyle name="AggOrangeLBorder" xfId="13" xr:uid="{00000000-0005-0000-0000-00000C000000}"/>
    <cellStyle name="AggOrangeRBorder" xfId="14" xr:uid="{00000000-0005-0000-0000-00000D000000}"/>
    <cellStyle name="Constants" xfId="15" xr:uid="{00000000-0005-0000-0000-00000E000000}"/>
    <cellStyle name="CustomCellsOrange" xfId="16" xr:uid="{00000000-0005-0000-0000-00000F000000}"/>
    <cellStyle name="CustomizationCells" xfId="17" xr:uid="{00000000-0005-0000-0000-000010000000}"/>
    <cellStyle name="CustomizationGreenCells" xfId="18" xr:uid="{00000000-0005-0000-0000-000011000000}"/>
    <cellStyle name="DocBox_EmptyRow" xfId="19" xr:uid="{00000000-0005-0000-0000-000012000000}"/>
    <cellStyle name="Empty_B_border" xfId="20" xr:uid="{00000000-0005-0000-0000-000013000000}"/>
    <cellStyle name="Headline" xfId="21" xr:uid="{00000000-0005-0000-0000-000014000000}"/>
    <cellStyle name="InputCells" xfId="22" xr:uid="{00000000-0005-0000-0000-000015000000}"/>
    <cellStyle name="InputCells12" xfId="23" xr:uid="{00000000-0005-0000-0000-000016000000}"/>
    <cellStyle name="IntCells" xfId="24" xr:uid="{00000000-0005-0000-0000-000017000000}"/>
    <cellStyle name="KP_thin_border_dark_grey" xfId="25" xr:uid="{00000000-0005-0000-0000-000018000000}"/>
    <cellStyle name="Normal" xfId="0" builtinId="0"/>
    <cellStyle name="Normal 2" xfId="26" xr:uid="{00000000-0005-0000-0000-00001A000000}"/>
    <cellStyle name="Normal 3" xfId="27" xr:uid="{00000000-0005-0000-0000-00001B000000}"/>
    <cellStyle name="Normal GHG Numbers (0.00)" xfId="28" xr:uid="{00000000-0005-0000-0000-00001C000000}"/>
    <cellStyle name="Normal GHG Textfiels Bold" xfId="29" xr:uid="{00000000-0005-0000-0000-00001D000000}"/>
    <cellStyle name="Normal GHG whole table" xfId="30" xr:uid="{00000000-0005-0000-0000-00001E000000}"/>
    <cellStyle name="Normal GHG-Shade" xfId="31" xr:uid="{00000000-0005-0000-0000-00001F000000}"/>
    <cellStyle name="Normal GHG-Shade 2" xfId="32" xr:uid="{00000000-0005-0000-0000-000020000000}"/>
    <cellStyle name="Normál_Munka1" xfId="33" xr:uid="{00000000-0005-0000-0000-000021000000}"/>
    <cellStyle name="Shade" xfId="34" xr:uid="{00000000-0005-0000-0000-000022000000}"/>
    <cellStyle name="Standard 2" xfId="35" xr:uid="{00000000-0005-0000-0000-000023000000}"/>
    <cellStyle name="Standard 2 2" xfId="36" xr:uid="{00000000-0005-0000-0000-000024000000}"/>
    <cellStyle name="Standard 3 2" xfId="37" xr:uid="{00000000-0005-0000-0000-000025000000}"/>
    <cellStyle name="Standard 6" xfId="38" xr:uid="{00000000-0005-0000-0000-000026000000}"/>
    <cellStyle name="Гиперссылка" xfId="39" xr:uid="{00000000-0005-0000-0000-000027000000}"/>
    <cellStyle name="Обычный_2++" xfId="40" xr:uid="{00000000-0005-0000-0000-000028000000}"/>
    <cellStyle name="Обычный_CRF2002 (1)" xfId="41" xr:uid="{00000000-0005-0000-0000-00002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3</xdr:row>
          <xdr:rowOff>7620</xdr:rowOff>
        </xdr:from>
        <xdr:to>
          <xdr:col>7</xdr:col>
          <xdr:colOff>213360</xdr:colOff>
          <xdr:row>5</xdr:row>
          <xdr:rowOff>30480</xdr:rowOff>
        </xdr:to>
        <xdr:sp macro="" textlink="">
          <xdr:nvSpPr>
            <xdr:cNvPr id="89089" name="Button 1" hidden="1">
              <a:extLst>
                <a:ext uri="{63B3BB69-23CF-44E3-9099-C40C66FF867C}">
                  <a14:compatExt spid="_x0000_s89089"/>
                </a:ext>
                <a:ext uri="{FF2B5EF4-FFF2-40B4-BE49-F238E27FC236}">
                  <a16:creationId xmlns:a16="http://schemas.microsoft.com/office/drawing/2014/main" id="{00000000-0008-0000-0000-0000015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3</xdr:row>
          <xdr:rowOff>7620</xdr:rowOff>
        </xdr:from>
        <xdr:to>
          <xdr:col>9</xdr:col>
          <xdr:colOff>594360</xdr:colOff>
          <xdr:row>5</xdr:row>
          <xdr:rowOff>30480</xdr:rowOff>
        </xdr:to>
        <xdr:sp macro="" textlink="">
          <xdr:nvSpPr>
            <xdr:cNvPr id="89090" name="Button 2" hidden="1">
              <a:extLst>
                <a:ext uri="{63B3BB69-23CF-44E3-9099-C40C66FF867C}">
                  <a14:compatExt spid="_x0000_s89090"/>
                </a:ext>
                <a:ext uri="{FF2B5EF4-FFF2-40B4-BE49-F238E27FC236}">
                  <a16:creationId xmlns:a16="http://schemas.microsoft.com/office/drawing/2014/main" id="{00000000-0008-0000-0000-0000025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0900-000001A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0900-000002A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A00-000001A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A00-000002A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B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B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0C00-0000019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7620</xdr:colOff>
          <xdr:row>0</xdr:row>
          <xdr:rowOff>0</xdr:rowOff>
        </xdr:to>
        <xdr:sp macro="" textlink="">
          <xdr:nvSpPr>
            <xdr:cNvPr id="104450" name="Button 2" hidden="1">
              <a:extLst>
                <a:ext uri="{63B3BB69-23CF-44E3-9099-C40C66FF867C}">
                  <a14:compatExt spid="_x0000_s104450"/>
                </a:ext>
                <a:ext uri="{FF2B5EF4-FFF2-40B4-BE49-F238E27FC236}">
                  <a16:creationId xmlns:a16="http://schemas.microsoft.com/office/drawing/2014/main" id="{00000000-0008-0000-0C00-0000029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D00-0000019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0D00-0000029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0E00-0000019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2402" name="Button 2" hidden="1">
              <a:extLst>
                <a:ext uri="{63B3BB69-23CF-44E3-9099-C40C66FF867C}">
                  <a14:compatExt spid="_x0000_s102402"/>
                </a:ext>
                <a:ext uri="{FF2B5EF4-FFF2-40B4-BE49-F238E27FC236}">
                  <a16:creationId xmlns:a16="http://schemas.microsoft.com/office/drawing/2014/main" id="{00000000-0008-0000-0E00-0000029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1377" name="Button 1" hidden="1">
              <a:extLst>
                <a:ext uri="{63B3BB69-23CF-44E3-9099-C40C66FF867C}">
                  <a14:compatExt spid="_x0000_s101377"/>
                </a:ext>
                <a:ext uri="{FF2B5EF4-FFF2-40B4-BE49-F238E27FC236}">
                  <a16:creationId xmlns:a16="http://schemas.microsoft.com/office/drawing/2014/main" id="{00000000-0008-0000-0F00-0000018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1378" name="Button 2" hidden="1">
              <a:extLst>
                <a:ext uri="{63B3BB69-23CF-44E3-9099-C40C66FF867C}">
                  <a14:compatExt spid="_x0000_s101378"/>
                </a:ext>
                <a:ext uri="{FF2B5EF4-FFF2-40B4-BE49-F238E27FC236}">
                  <a16:creationId xmlns:a16="http://schemas.microsoft.com/office/drawing/2014/main" id="{00000000-0008-0000-0F00-0000028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1000-0000018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0354" name="Button 2" hidden="1">
              <a:extLst>
                <a:ext uri="{63B3BB69-23CF-44E3-9099-C40C66FF867C}">
                  <a14:compatExt spid="_x0000_s100354"/>
                </a:ext>
                <a:ext uri="{FF2B5EF4-FFF2-40B4-BE49-F238E27FC236}">
                  <a16:creationId xmlns:a16="http://schemas.microsoft.com/office/drawing/2014/main" id="{00000000-0008-0000-1000-0000028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1100-0000018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9330" name="Button 2" hidden="1">
              <a:extLst>
                <a:ext uri="{63B3BB69-23CF-44E3-9099-C40C66FF867C}">
                  <a14:compatExt spid="_x0000_s99330"/>
                </a:ext>
                <a:ext uri="{FF2B5EF4-FFF2-40B4-BE49-F238E27FC236}">
                  <a16:creationId xmlns:a16="http://schemas.microsoft.com/office/drawing/2014/main" id="{00000000-0008-0000-1100-0000028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1200-0000018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8306" name="Button 2" hidden="1">
              <a:extLst>
                <a:ext uri="{63B3BB69-23CF-44E3-9099-C40C66FF867C}">
                  <a14:compatExt spid="_x0000_s98306"/>
                </a:ext>
                <a:ext uri="{FF2B5EF4-FFF2-40B4-BE49-F238E27FC236}">
                  <a16:creationId xmlns:a16="http://schemas.microsoft.com/office/drawing/2014/main" id="{00000000-0008-0000-1200-0000028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0100-000001C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5714" name="Button 2" hidden="1">
              <a:extLst>
                <a:ext uri="{63B3BB69-23CF-44E3-9099-C40C66FF867C}">
                  <a14:compatExt spid="_x0000_s115714"/>
                </a:ext>
                <a:ext uri="{FF2B5EF4-FFF2-40B4-BE49-F238E27FC236}">
                  <a16:creationId xmlns:a16="http://schemas.microsoft.com/office/drawing/2014/main" id="{00000000-0008-0000-0100-000002C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1300-0000017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7282" name="Button 2" hidden="1">
              <a:extLst>
                <a:ext uri="{63B3BB69-23CF-44E3-9099-C40C66FF867C}">
                  <a14:compatExt spid="_x0000_s97282"/>
                </a:ext>
                <a:ext uri="{FF2B5EF4-FFF2-40B4-BE49-F238E27FC236}">
                  <a16:creationId xmlns:a16="http://schemas.microsoft.com/office/drawing/2014/main" id="{00000000-0008-0000-1300-0000027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1400-0000017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6258" name="Button 2" hidden="1">
              <a:extLst>
                <a:ext uri="{63B3BB69-23CF-44E3-9099-C40C66FF867C}">
                  <a14:compatExt spid="_x0000_s96258"/>
                </a:ext>
                <a:ext uri="{FF2B5EF4-FFF2-40B4-BE49-F238E27FC236}">
                  <a16:creationId xmlns:a16="http://schemas.microsoft.com/office/drawing/2014/main" id="{00000000-0008-0000-1400-0000027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1500-0000017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1500-0000027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16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16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17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17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71826" name="Button 146" hidden="1">
              <a:extLst>
                <a:ext uri="{63B3BB69-23CF-44E3-9099-C40C66FF867C}">
                  <a14:compatExt spid="_x0000_s71826"/>
                </a:ext>
                <a:ext uri="{FF2B5EF4-FFF2-40B4-BE49-F238E27FC236}">
                  <a16:creationId xmlns:a16="http://schemas.microsoft.com/office/drawing/2014/main" id="{00000000-0008-0000-1800-000092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71827" name="Button 147" hidden="1">
              <a:extLst>
                <a:ext uri="{63B3BB69-23CF-44E3-9099-C40C66FF867C}">
                  <a14:compatExt spid="_x0000_s71827"/>
                </a:ext>
                <a:ext uri="{FF2B5EF4-FFF2-40B4-BE49-F238E27FC236}">
                  <a16:creationId xmlns:a16="http://schemas.microsoft.com/office/drawing/2014/main" id="{00000000-0008-0000-1800-000093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1900-0000016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1900-0000026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12039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1A00-000001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0</xdr:colOff>
          <xdr:row>0</xdr:row>
          <xdr:rowOff>0</xdr:rowOff>
        </xdr:to>
        <xdr:sp macro="" textlink="">
          <xdr:nvSpPr>
            <xdr:cNvPr id="118786" name="Button 2" hidden="1">
              <a:extLst>
                <a:ext uri="{63B3BB69-23CF-44E3-9099-C40C66FF867C}">
                  <a14:compatExt spid="_x0000_s118786"/>
                </a:ext>
                <a:ext uri="{FF2B5EF4-FFF2-40B4-BE49-F238E27FC236}">
                  <a16:creationId xmlns:a16="http://schemas.microsoft.com/office/drawing/2014/main" id="{00000000-0008-0000-1A00-000002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111442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1B00-000001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1B00-000002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75105" name="Button 1" hidden="1">
              <a:extLst>
                <a:ext uri="{63B3BB69-23CF-44E3-9099-C40C66FF867C}">
                  <a14:compatExt spid="_x0000_s175105"/>
                </a:ext>
                <a:ext uri="{FF2B5EF4-FFF2-40B4-BE49-F238E27FC236}">
                  <a16:creationId xmlns:a16="http://schemas.microsoft.com/office/drawing/2014/main" id="{00000000-0008-0000-1C00-000001A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7620</xdr:colOff>
          <xdr:row>0</xdr:row>
          <xdr:rowOff>0</xdr:rowOff>
        </xdr:to>
        <xdr:sp macro="" textlink="">
          <xdr:nvSpPr>
            <xdr:cNvPr id="175106" name="Button 2" hidden="1">
              <a:extLst>
                <a:ext uri="{63B3BB69-23CF-44E3-9099-C40C66FF867C}">
                  <a14:compatExt spid="_x0000_s175106"/>
                </a:ext>
                <a:ext uri="{FF2B5EF4-FFF2-40B4-BE49-F238E27FC236}">
                  <a16:creationId xmlns:a16="http://schemas.microsoft.com/office/drawing/2014/main" id="{00000000-0008-0000-1C00-000002A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C00-000005000000}"/>
            </a:ext>
          </a:extLst>
        </xdr:cNvPr>
        <xdr:cNvSpPr txBox="1"/>
      </xdr:nvSpPr>
      <xdr:spPr>
        <a:xfrm>
          <a:off x="111442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0200-000001C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0200-000002C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1146619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D00-000003000000}"/>
            </a:ext>
          </a:extLst>
        </xdr:cNvPr>
        <xdr:cNvSpPr txBox="1"/>
      </xdr:nvSpPr>
      <xdr:spPr>
        <a:xfrm>
          <a:off x="1146619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E00-000003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F00-000003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10847070"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2000-000003000000}"/>
            </a:ext>
          </a:extLst>
        </xdr:cNvPr>
        <xdr:cNvSpPr txBox="1"/>
      </xdr:nvSpPr>
      <xdr:spPr>
        <a:xfrm>
          <a:off x="10847070"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3</xdr:row>
          <xdr:rowOff>7620</xdr:rowOff>
        </xdr:from>
        <xdr:to>
          <xdr:col>7</xdr:col>
          <xdr:colOff>213360</xdr:colOff>
          <xdr:row>5</xdr:row>
          <xdr:rowOff>30480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2100-000001C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3</xdr:row>
          <xdr:rowOff>7620</xdr:rowOff>
        </xdr:from>
        <xdr:to>
          <xdr:col>9</xdr:col>
          <xdr:colOff>594360</xdr:colOff>
          <xdr:row>5</xdr:row>
          <xdr:rowOff>30480</xdr:rowOff>
        </xdr:to>
        <xdr:sp macro="" textlink="">
          <xdr:nvSpPr>
            <xdr:cNvPr id="117762" name="Button 2" hidden="1">
              <a:extLst>
                <a:ext uri="{63B3BB69-23CF-44E3-9099-C40C66FF867C}">
                  <a14:compatExt spid="_x0000_s117762"/>
                </a:ext>
                <a:ext uri="{FF2B5EF4-FFF2-40B4-BE49-F238E27FC236}">
                  <a16:creationId xmlns:a16="http://schemas.microsoft.com/office/drawing/2014/main" id="{00000000-0008-0000-2100-000002C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3666" name="Button 2" hidden="1">
              <a:extLst>
                <a:ext uri="{63B3BB69-23CF-44E3-9099-C40C66FF867C}">
                  <a14:compatExt spid="_x0000_s113666"/>
                </a:ext>
                <a:ext uri="{FF2B5EF4-FFF2-40B4-BE49-F238E27FC236}">
                  <a16:creationId xmlns:a16="http://schemas.microsoft.com/office/drawing/2014/main" id="{00000000-0008-0000-0300-000002B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0400-000001B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2642" name="Button 2" hidden="1">
              <a:extLst>
                <a:ext uri="{63B3BB69-23CF-44E3-9099-C40C66FF867C}">
                  <a14:compatExt spid="_x0000_s112642"/>
                </a:ext>
                <a:ext uri="{FF2B5EF4-FFF2-40B4-BE49-F238E27FC236}">
                  <a16:creationId xmlns:a16="http://schemas.microsoft.com/office/drawing/2014/main" id="{00000000-0008-0000-0400-000002B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0500-000001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0500-000002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1</xdr:row>
          <xdr:rowOff>0</xdr:rowOff>
        </xdr:from>
        <xdr:to>
          <xdr:col>7</xdr:col>
          <xdr:colOff>213360</xdr:colOff>
          <xdr:row>1</xdr:row>
          <xdr:rowOff>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1</xdr:row>
          <xdr:rowOff>0</xdr:rowOff>
        </xdr:from>
        <xdr:to>
          <xdr:col>9</xdr:col>
          <xdr:colOff>586740</xdr:colOff>
          <xdr:row>1</xdr:row>
          <xdr:rowOff>0</xdr:rowOff>
        </xdr:to>
        <xdr:sp macro="" textlink="">
          <xdr:nvSpPr>
            <xdr:cNvPr id="110594" name="Button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0700-000001A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9570" name="Button 2" hidden="1">
              <a:extLst>
                <a:ext uri="{63B3BB69-23CF-44E3-9099-C40C66FF867C}">
                  <a14:compatExt spid="_x0000_s109570"/>
                </a:ext>
                <a:ext uri="{FF2B5EF4-FFF2-40B4-BE49-F238E27FC236}">
                  <a16:creationId xmlns:a16="http://schemas.microsoft.com/office/drawing/2014/main" id="{00000000-0008-0000-0700-000002A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8545" name="Button 1" hidden="1">
              <a:extLst>
                <a:ext uri="{63B3BB69-23CF-44E3-9099-C40C66FF867C}">
                  <a14:compatExt spid="_x0000_s108545"/>
                </a:ext>
                <a:ext uri="{FF2B5EF4-FFF2-40B4-BE49-F238E27FC236}">
                  <a16:creationId xmlns:a16="http://schemas.microsoft.com/office/drawing/2014/main" id="{00000000-0008-0000-0800-000001A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8546" name="Button 2" hidden="1">
              <a:extLst>
                <a:ext uri="{63B3BB69-23CF-44E3-9099-C40C66FF867C}">
                  <a14:compatExt spid="_x0000_s108546"/>
                </a:ext>
                <a:ext uri="{FF2B5EF4-FFF2-40B4-BE49-F238E27FC236}">
                  <a16:creationId xmlns:a16="http://schemas.microsoft.com/office/drawing/2014/main" id="{00000000-0008-0000-0800-000002A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0.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7030A0"/>
  </sheetPr>
  <dimension ref="A1:BO185"/>
  <sheetViews>
    <sheetView zoomScale="98" zoomScaleNormal="98" workbookViewId="0"/>
  </sheetViews>
  <sheetFormatPr defaultColWidth="8.88671875" defaultRowHeight="13.2" x14ac:dyDescent="0.25"/>
  <cols>
    <col min="1" max="1" width="19.6640625" style="23" customWidth="1"/>
    <col min="2" max="2" width="16.44140625" style="23" customWidth="1"/>
    <col min="3" max="3" width="46.33203125" style="113" customWidth="1"/>
    <col min="4" max="4" width="6" style="23" customWidth="1"/>
    <col min="5" max="5" width="12.5546875" style="23" customWidth="1"/>
    <col min="6" max="8" width="8.33203125" style="23" customWidth="1"/>
    <col min="9" max="11" width="9.33203125" style="23" customWidth="1"/>
    <col min="12" max="12" width="10.88671875" style="23" customWidth="1"/>
    <col min="13" max="30" width="8.33203125" style="23" customWidth="1"/>
    <col min="31" max="31" width="1.88671875" style="23" customWidth="1"/>
    <col min="32" max="36" width="8.33203125" style="23" customWidth="1"/>
    <col min="37" max="37" width="10" style="23" customWidth="1"/>
    <col min="38" max="38" width="24.6640625" style="23" bestFit="1" customWidth="1"/>
    <col min="39" max="16384" width="8.88671875" style="23"/>
  </cols>
  <sheetData>
    <row r="1" spans="1:67" s="1" customFormat="1" ht="21" x14ac:dyDescent="0.4">
      <c r="A1" s="27" t="s">
        <v>45</v>
      </c>
      <c r="B1" s="4"/>
      <c r="C1" s="97"/>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5">
      <c r="A2" s="82" t="s">
        <v>412</v>
      </c>
      <c r="B2" s="4"/>
      <c r="C2" s="9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5">
      <c r="A3" s="3"/>
      <c r="B3" s="4"/>
      <c r="C3" s="97"/>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5">
      <c r="A4" s="3" t="s">
        <v>14</v>
      </c>
      <c r="B4" s="22"/>
      <c r="C4" s="97"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5">
      <c r="A5" s="3" t="s">
        <v>16</v>
      </c>
      <c r="B5" s="22"/>
      <c r="C5" s="97"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5">
      <c r="A6" s="3" t="s">
        <v>18</v>
      </c>
      <c r="B6" s="128"/>
      <c r="C6" s="97" t="s">
        <v>263</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x14ac:dyDescent="0.25">
      <c r="A7" s="3" t="s">
        <v>38</v>
      </c>
      <c r="B7" s="22"/>
      <c r="C7" s="98" t="s">
        <v>0</v>
      </c>
      <c r="R7" s="11"/>
      <c r="S7" s="11"/>
      <c r="T7" s="11"/>
      <c r="U7" s="11"/>
      <c r="V7" s="11"/>
      <c r="W7" s="3"/>
      <c r="X7" s="3"/>
      <c r="Y7" s="3"/>
      <c r="Z7" s="3"/>
      <c r="AA7" s="3"/>
      <c r="AB7" s="3"/>
      <c r="AC7" s="3"/>
      <c r="AE7" s="3"/>
      <c r="AF7" s="3"/>
      <c r="AK7" s="18"/>
      <c r="AL7" s="18"/>
    </row>
    <row r="8" spans="1:67" s="3" customFormat="1" ht="13.8" thickBot="1" x14ac:dyDescent="0.3">
      <c r="A8" s="29"/>
      <c r="B8" s="21"/>
      <c r="C8" s="99"/>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4.4" thickBot="1" x14ac:dyDescent="0.3">
      <c r="A9" s="45"/>
      <c r="B9" s="26"/>
      <c r="C9" s="100"/>
      <c r="D9" s="30"/>
      <c r="E9" s="30"/>
      <c r="F9" s="122"/>
      <c r="G9" s="122"/>
      <c r="H9" s="123"/>
      <c r="I9" s="124"/>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3">
      <c r="A10" s="288" t="str">
        <f>B4&amp;": "&amp;B5&amp;": "&amp;B6</f>
        <v xml:space="preserve">: : </v>
      </c>
      <c r="B10" s="290" t="s">
        <v>342</v>
      </c>
      <c r="C10" s="291"/>
      <c r="D10" s="292"/>
      <c r="E10" s="296" t="s">
        <v>46</v>
      </c>
      <c r="F10" s="305"/>
      <c r="G10" s="305"/>
      <c r="H10" s="306"/>
      <c r="I10" s="296" t="s">
        <v>43</v>
      </c>
      <c r="J10" s="297"/>
      <c r="K10" s="297"/>
      <c r="L10" s="307"/>
      <c r="M10" s="13" t="s">
        <v>47</v>
      </c>
      <c r="N10" s="296" t="s">
        <v>44</v>
      </c>
      <c r="O10" s="297"/>
      <c r="P10" s="298"/>
      <c r="Q10" s="296" t="s">
        <v>264</v>
      </c>
      <c r="R10" s="297"/>
      <c r="S10" s="297"/>
      <c r="T10" s="297"/>
      <c r="U10" s="297"/>
      <c r="V10" s="298"/>
      <c r="W10" s="296" t="s">
        <v>143</v>
      </c>
      <c r="X10" s="297"/>
      <c r="Y10" s="297"/>
      <c r="Z10" s="297"/>
      <c r="AA10" s="297"/>
      <c r="AB10" s="297"/>
      <c r="AC10" s="297"/>
      <c r="AD10" s="298"/>
      <c r="AE10" s="58"/>
      <c r="AF10" s="296" t="s">
        <v>267</v>
      </c>
      <c r="AG10" s="299"/>
      <c r="AH10" s="299"/>
      <c r="AI10" s="299"/>
      <c r="AJ10" s="299"/>
      <c r="AK10" s="299"/>
      <c r="AL10" s="300"/>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3">
      <c r="A11" s="289"/>
      <c r="B11" s="293"/>
      <c r="C11" s="294"/>
      <c r="D11" s="295"/>
      <c r="E11" s="301" t="s">
        <v>138</v>
      </c>
      <c r="F11" s="301" t="s">
        <v>21</v>
      </c>
      <c r="G11" s="301" t="s">
        <v>139</v>
      </c>
      <c r="H11" s="301" t="s">
        <v>140</v>
      </c>
      <c r="I11" s="301" t="s">
        <v>141</v>
      </c>
      <c r="J11" s="286" t="s">
        <v>142</v>
      </c>
      <c r="K11" s="286" t="s">
        <v>265</v>
      </c>
      <c r="L11" s="303" t="s">
        <v>365</v>
      </c>
      <c r="M11" s="276" t="s">
        <v>20</v>
      </c>
      <c r="N11" s="286" t="s">
        <v>22</v>
      </c>
      <c r="O11" s="286" t="s">
        <v>23</v>
      </c>
      <c r="P11" s="286" t="s">
        <v>24</v>
      </c>
      <c r="Q11" s="286" t="s">
        <v>26</v>
      </c>
      <c r="R11" s="286" t="s">
        <v>27</v>
      </c>
      <c r="S11" s="286" t="s">
        <v>28</v>
      </c>
      <c r="T11" s="286" t="s">
        <v>29</v>
      </c>
      <c r="U11" s="286" t="s">
        <v>30</v>
      </c>
      <c r="V11" s="286" t="s">
        <v>31</v>
      </c>
      <c r="W11" s="276" t="s">
        <v>289</v>
      </c>
      <c r="X11" s="283" t="s">
        <v>40</v>
      </c>
      <c r="Y11" s="284"/>
      <c r="Z11" s="284"/>
      <c r="AA11" s="284"/>
      <c r="AB11" s="285"/>
      <c r="AC11" s="286" t="s">
        <v>25</v>
      </c>
      <c r="AD11" s="286" t="s">
        <v>41</v>
      </c>
      <c r="AE11" s="59"/>
      <c r="AF11" s="276" t="s">
        <v>7</v>
      </c>
      <c r="AG11" s="276" t="s">
        <v>8</v>
      </c>
      <c r="AH11" s="276" t="s">
        <v>9</v>
      </c>
      <c r="AI11" s="276" t="s">
        <v>10</v>
      </c>
      <c r="AJ11" s="276" t="s">
        <v>11</v>
      </c>
      <c r="AK11" s="278" t="s">
        <v>5</v>
      </c>
      <c r="AL11" s="278"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3.4" thickBot="1" x14ac:dyDescent="0.3">
      <c r="A12" s="289"/>
      <c r="B12" s="293"/>
      <c r="C12" s="294"/>
      <c r="D12" s="295"/>
      <c r="E12" s="302"/>
      <c r="F12" s="302"/>
      <c r="G12" s="302"/>
      <c r="H12" s="302"/>
      <c r="I12" s="302"/>
      <c r="J12" s="282"/>
      <c r="K12" s="282"/>
      <c r="L12" s="304"/>
      <c r="M12" s="282"/>
      <c r="N12" s="282"/>
      <c r="O12" s="282"/>
      <c r="P12" s="282"/>
      <c r="Q12" s="282"/>
      <c r="R12" s="282"/>
      <c r="S12" s="282"/>
      <c r="T12" s="282"/>
      <c r="U12" s="282"/>
      <c r="V12" s="282"/>
      <c r="W12" s="282"/>
      <c r="X12" s="34" t="s">
        <v>4</v>
      </c>
      <c r="Y12" s="34" t="s">
        <v>2</v>
      </c>
      <c r="Z12" s="34" t="s">
        <v>3</v>
      </c>
      <c r="AA12" s="34" t="s">
        <v>42</v>
      </c>
      <c r="AB12" s="34" t="s">
        <v>32</v>
      </c>
      <c r="AC12" s="282"/>
      <c r="AD12" s="287"/>
      <c r="AE12" s="60"/>
      <c r="AF12" s="308"/>
      <c r="AG12" s="277"/>
      <c r="AH12" s="277"/>
      <c r="AI12" s="277"/>
      <c r="AJ12" s="277"/>
      <c r="AK12" s="279"/>
      <c r="AL12" s="279"/>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6" thickBot="1" x14ac:dyDescent="0.3">
      <c r="A13" s="93" t="s">
        <v>35</v>
      </c>
      <c r="B13" s="93" t="s">
        <v>36</v>
      </c>
      <c r="C13" s="101" t="s">
        <v>37</v>
      </c>
      <c r="D13" s="93" t="s">
        <v>306</v>
      </c>
      <c r="E13" s="93" t="s">
        <v>321</v>
      </c>
      <c r="F13" s="93" t="s">
        <v>129</v>
      </c>
      <c r="G13" s="93" t="s">
        <v>321</v>
      </c>
      <c r="H13" s="93" t="s">
        <v>129</v>
      </c>
      <c r="I13" s="93" t="s">
        <v>129</v>
      </c>
      <c r="J13" s="93" t="s">
        <v>129</v>
      </c>
      <c r="K13" s="93" t="s">
        <v>129</v>
      </c>
      <c r="L13" s="93" t="s">
        <v>129</v>
      </c>
      <c r="M13" s="93" t="s">
        <v>129</v>
      </c>
      <c r="N13" s="93" t="s">
        <v>130</v>
      </c>
      <c r="O13" s="93" t="s">
        <v>130</v>
      </c>
      <c r="P13" s="93" t="s">
        <v>130</v>
      </c>
      <c r="Q13" s="93" t="s">
        <v>130</v>
      </c>
      <c r="R13" s="93" t="s">
        <v>130</v>
      </c>
      <c r="S13" s="93" t="s">
        <v>130</v>
      </c>
      <c r="T13" s="93" t="s">
        <v>130</v>
      </c>
      <c r="U13" s="93" t="s">
        <v>130</v>
      </c>
      <c r="V13" s="93" t="s">
        <v>130</v>
      </c>
      <c r="W13" s="93" t="s">
        <v>266</v>
      </c>
      <c r="X13" s="93" t="s">
        <v>130</v>
      </c>
      <c r="Y13" s="93" t="s">
        <v>130</v>
      </c>
      <c r="Z13" s="93" t="s">
        <v>130</v>
      </c>
      <c r="AA13" s="93" t="s">
        <v>130</v>
      </c>
      <c r="AB13" s="93" t="s">
        <v>130</v>
      </c>
      <c r="AC13" s="93" t="s">
        <v>33</v>
      </c>
      <c r="AD13" s="93" t="s">
        <v>33</v>
      </c>
      <c r="AE13" s="61"/>
      <c r="AF13" s="93" t="s">
        <v>12</v>
      </c>
      <c r="AG13" s="93" t="s">
        <v>12</v>
      </c>
      <c r="AH13" s="93" t="s">
        <v>12</v>
      </c>
      <c r="AI13" s="93" t="s">
        <v>12</v>
      </c>
      <c r="AJ13" s="93" t="s">
        <v>12</v>
      </c>
      <c r="AK13" s="93"/>
      <c r="AL13" s="55"/>
    </row>
    <row r="14" spans="1:67" s="3" customFormat="1" ht="24.75" customHeight="1" thickBot="1" x14ac:dyDescent="0.3">
      <c r="A14" s="94" t="s">
        <v>6</v>
      </c>
      <c r="B14" s="94" t="s">
        <v>152</v>
      </c>
      <c r="C14" s="102" t="s">
        <v>145</v>
      </c>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7"/>
      <c r="AF14" s="86"/>
      <c r="AG14" s="86"/>
      <c r="AH14" s="86"/>
      <c r="AI14" s="86"/>
      <c r="AJ14" s="86"/>
      <c r="AK14" s="86"/>
      <c r="AL14" s="136"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3">
      <c r="A15" s="94" t="s">
        <v>114</v>
      </c>
      <c r="B15" s="94" t="s">
        <v>153</v>
      </c>
      <c r="C15" s="102" t="s">
        <v>48</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7"/>
      <c r="AF15" s="86"/>
      <c r="AG15" s="86"/>
      <c r="AH15" s="86"/>
      <c r="AI15" s="86"/>
      <c r="AJ15" s="86"/>
      <c r="AK15" s="86"/>
      <c r="AL15" s="136"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3">
      <c r="A16" s="94" t="s">
        <v>114</v>
      </c>
      <c r="B16" s="94" t="s">
        <v>154</v>
      </c>
      <c r="C16" s="102" t="s">
        <v>134</v>
      </c>
      <c r="D16" s="86"/>
      <c r="E16" s="86"/>
      <c r="F16" s="117"/>
      <c r="G16" s="86"/>
      <c r="H16" s="86"/>
      <c r="I16" s="86"/>
      <c r="J16" s="86"/>
      <c r="K16" s="86"/>
      <c r="L16" s="86"/>
      <c r="M16" s="86"/>
      <c r="N16" s="86"/>
      <c r="O16" s="86"/>
      <c r="P16" s="86"/>
      <c r="Q16" s="86"/>
      <c r="R16" s="86"/>
      <c r="S16" s="86"/>
      <c r="T16" s="86"/>
      <c r="U16" s="86"/>
      <c r="V16" s="86"/>
      <c r="W16" s="86"/>
      <c r="X16" s="86"/>
      <c r="Y16" s="86"/>
      <c r="Z16" s="86"/>
      <c r="AA16" s="86"/>
      <c r="AB16" s="86"/>
      <c r="AC16" s="86"/>
      <c r="AD16" s="86"/>
      <c r="AE16" s="87"/>
      <c r="AF16" s="86"/>
      <c r="AG16" s="86"/>
      <c r="AH16" s="86"/>
      <c r="AI16" s="86"/>
      <c r="AJ16" s="86"/>
      <c r="AK16" s="86"/>
      <c r="AL16" s="136"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3">
      <c r="A17" s="94" t="s">
        <v>114</v>
      </c>
      <c r="B17" s="94" t="s">
        <v>155</v>
      </c>
      <c r="C17" s="102" t="s">
        <v>49</v>
      </c>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7"/>
      <c r="AF17" s="86"/>
      <c r="AG17" s="86"/>
      <c r="AH17" s="86"/>
      <c r="AI17" s="86"/>
      <c r="AJ17" s="86"/>
      <c r="AK17" s="86"/>
      <c r="AL17" s="136" t="s">
        <v>12</v>
      </c>
    </row>
    <row r="18" spans="1:39" s="1" customFormat="1" ht="24.75" customHeight="1" thickBot="1" x14ac:dyDescent="0.3">
      <c r="A18" s="94" t="s">
        <v>114</v>
      </c>
      <c r="B18" s="94" t="s">
        <v>156</v>
      </c>
      <c r="C18" s="102" t="s">
        <v>268</v>
      </c>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7"/>
      <c r="AF18" s="86"/>
      <c r="AG18" s="86"/>
      <c r="AH18" s="86"/>
      <c r="AI18" s="86"/>
      <c r="AJ18" s="86"/>
      <c r="AK18" s="86"/>
      <c r="AL18" s="136" t="s">
        <v>12</v>
      </c>
    </row>
    <row r="19" spans="1:39" s="1" customFormat="1" ht="24.75" customHeight="1" thickBot="1" x14ac:dyDescent="0.3">
      <c r="A19" s="94" t="s">
        <v>114</v>
      </c>
      <c r="B19" s="94" t="s">
        <v>157</v>
      </c>
      <c r="C19" s="102" t="s">
        <v>50</v>
      </c>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7"/>
      <c r="AF19" s="86"/>
      <c r="AG19" s="86"/>
      <c r="AH19" s="86"/>
      <c r="AI19" s="86"/>
      <c r="AJ19" s="86"/>
      <c r="AK19" s="86"/>
      <c r="AL19" s="136" t="s">
        <v>12</v>
      </c>
    </row>
    <row r="20" spans="1:39" s="1" customFormat="1" ht="24.75" customHeight="1" thickBot="1" x14ac:dyDescent="0.3">
      <c r="A20" s="94" t="s">
        <v>114</v>
      </c>
      <c r="B20" s="94" t="s">
        <v>158</v>
      </c>
      <c r="C20" s="102" t="s">
        <v>51</v>
      </c>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7"/>
      <c r="AF20" s="86"/>
      <c r="AG20" s="86"/>
      <c r="AH20" s="86"/>
      <c r="AI20" s="86"/>
      <c r="AJ20" s="86"/>
      <c r="AK20" s="86"/>
      <c r="AL20" s="136" t="s">
        <v>12</v>
      </c>
    </row>
    <row r="21" spans="1:39" s="1" customFormat="1" ht="24.75" customHeight="1" thickBot="1" x14ac:dyDescent="0.3">
      <c r="A21" s="94" t="s">
        <v>114</v>
      </c>
      <c r="B21" s="94" t="s">
        <v>159</v>
      </c>
      <c r="C21" s="102" t="s">
        <v>52</v>
      </c>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7"/>
      <c r="AF21" s="86"/>
      <c r="AG21" s="86"/>
      <c r="AH21" s="86"/>
      <c r="AI21" s="86"/>
      <c r="AJ21" s="86"/>
      <c r="AK21" s="86"/>
      <c r="AL21" s="136" t="s">
        <v>12</v>
      </c>
    </row>
    <row r="22" spans="1:39" s="1" customFormat="1" ht="24.75" customHeight="1" thickBot="1" x14ac:dyDescent="0.3">
      <c r="A22" s="94" t="s">
        <v>114</v>
      </c>
      <c r="B22" s="95" t="s">
        <v>160</v>
      </c>
      <c r="C22" s="102" t="s">
        <v>290</v>
      </c>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7"/>
      <c r="AF22" s="86"/>
      <c r="AG22" s="86"/>
      <c r="AH22" s="86"/>
      <c r="AI22" s="86"/>
      <c r="AJ22" s="86"/>
      <c r="AK22" s="86"/>
      <c r="AL22" s="136" t="s">
        <v>12</v>
      </c>
    </row>
    <row r="23" spans="1:39" s="1" customFormat="1" ht="24.75" customHeight="1" thickBot="1" x14ac:dyDescent="0.3">
      <c r="A23" s="94" t="s">
        <v>121</v>
      </c>
      <c r="B23" s="95" t="s">
        <v>327</v>
      </c>
      <c r="C23" s="102" t="s">
        <v>343</v>
      </c>
      <c r="D23" s="129"/>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7"/>
      <c r="AF23" s="86"/>
      <c r="AG23" s="86"/>
      <c r="AH23" s="86"/>
      <c r="AI23" s="86"/>
      <c r="AJ23" s="86"/>
      <c r="AK23" s="86"/>
      <c r="AL23" s="136" t="s">
        <v>12</v>
      </c>
    </row>
    <row r="24" spans="1:39" s="1" customFormat="1" ht="24.75" customHeight="1" thickBot="1" x14ac:dyDescent="0.3">
      <c r="A24" s="84" t="s">
        <v>114</v>
      </c>
      <c r="B24" s="95" t="s">
        <v>326</v>
      </c>
      <c r="C24" s="102" t="s">
        <v>344</v>
      </c>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7"/>
      <c r="AF24" s="86"/>
      <c r="AG24" s="86"/>
      <c r="AH24" s="86"/>
      <c r="AI24" s="86"/>
      <c r="AJ24" s="86"/>
      <c r="AK24" s="86"/>
      <c r="AL24" s="136" t="s">
        <v>12</v>
      </c>
    </row>
    <row r="25" spans="1:39" s="1" customFormat="1" ht="24.75" customHeight="1" thickBot="1" x14ac:dyDescent="0.3">
      <c r="A25" s="94" t="s">
        <v>122</v>
      </c>
      <c r="B25" s="95" t="s">
        <v>162</v>
      </c>
      <c r="C25" s="103" t="s">
        <v>303</v>
      </c>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7"/>
      <c r="AF25" s="86"/>
      <c r="AG25" s="86"/>
      <c r="AH25" s="86"/>
      <c r="AI25" s="86"/>
      <c r="AJ25" s="86"/>
      <c r="AK25" s="86"/>
      <c r="AL25" s="136" t="s">
        <v>12</v>
      </c>
    </row>
    <row r="26" spans="1:39" s="1" customFormat="1" ht="24.75" customHeight="1" thickBot="1" x14ac:dyDescent="0.3">
      <c r="A26" s="94" t="s">
        <v>122</v>
      </c>
      <c r="B26" s="94" t="s">
        <v>161</v>
      </c>
      <c r="C26" s="102" t="s">
        <v>313</v>
      </c>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7"/>
      <c r="AF26" s="86"/>
      <c r="AG26" s="86"/>
      <c r="AH26" s="86"/>
      <c r="AI26" s="86"/>
      <c r="AJ26" s="86"/>
      <c r="AK26" s="86"/>
      <c r="AL26" s="136" t="s">
        <v>12</v>
      </c>
    </row>
    <row r="27" spans="1:39" s="1" customFormat="1" ht="24.75" customHeight="1" thickBot="1" x14ac:dyDescent="0.3">
      <c r="A27" s="94" t="s">
        <v>123</v>
      </c>
      <c r="B27" s="94" t="s">
        <v>163</v>
      </c>
      <c r="C27" s="102" t="s">
        <v>53</v>
      </c>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7"/>
      <c r="AF27" s="86"/>
      <c r="AG27" s="86"/>
      <c r="AH27" s="86"/>
      <c r="AI27" s="86"/>
      <c r="AJ27" s="86"/>
      <c r="AK27" s="86"/>
      <c r="AL27" s="136" t="s">
        <v>12</v>
      </c>
    </row>
    <row r="28" spans="1:39" s="1" customFormat="1" ht="24.75" customHeight="1" thickBot="1" x14ac:dyDescent="0.3">
      <c r="A28" s="94" t="s">
        <v>123</v>
      </c>
      <c r="B28" s="94" t="s">
        <v>164</v>
      </c>
      <c r="C28" s="102" t="s">
        <v>146</v>
      </c>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7"/>
      <c r="AF28" s="86"/>
      <c r="AG28" s="86"/>
      <c r="AH28" s="86"/>
      <c r="AI28" s="86"/>
      <c r="AJ28" s="86"/>
      <c r="AK28" s="86"/>
      <c r="AL28" s="136" t="s">
        <v>12</v>
      </c>
    </row>
    <row r="29" spans="1:39" s="1" customFormat="1" ht="24.75" customHeight="1" thickBot="1" x14ac:dyDescent="0.3">
      <c r="A29" s="94" t="s">
        <v>123</v>
      </c>
      <c r="B29" s="94" t="s">
        <v>165</v>
      </c>
      <c r="C29" s="102" t="s">
        <v>147</v>
      </c>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7"/>
      <c r="AF29" s="86"/>
      <c r="AG29" s="86"/>
      <c r="AH29" s="86"/>
      <c r="AI29" s="86"/>
      <c r="AJ29" s="86"/>
      <c r="AK29" s="86"/>
      <c r="AL29" s="136" t="s">
        <v>12</v>
      </c>
    </row>
    <row r="30" spans="1:39" s="1" customFormat="1" ht="24.75" customHeight="1" thickBot="1" x14ac:dyDescent="0.3">
      <c r="A30" s="94" t="s">
        <v>123</v>
      </c>
      <c r="B30" s="94" t="s">
        <v>166</v>
      </c>
      <c r="C30" s="102" t="s">
        <v>54</v>
      </c>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7"/>
      <c r="AF30" s="86"/>
      <c r="AG30" s="86"/>
      <c r="AH30" s="86"/>
      <c r="AI30" s="86"/>
      <c r="AJ30" s="86"/>
      <c r="AK30" s="86"/>
      <c r="AL30" s="136" t="s">
        <v>12</v>
      </c>
      <c r="AM30" s="35"/>
    </row>
    <row r="31" spans="1:39" s="1" customFormat="1" ht="24.75" customHeight="1" thickBot="1" x14ac:dyDescent="0.3">
      <c r="A31" s="94" t="s">
        <v>123</v>
      </c>
      <c r="B31" s="94" t="s">
        <v>167</v>
      </c>
      <c r="C31" s="102" t="s">
        <v>55</v>
      </c>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7"/>
      <c r="AF31" s="86"/>
      <c r="AG31" s="86"/>
      <c r="AH31" s="86"/>
      <c r="AI31" s="86"/>
      <c r="AJ31" s="86"/>
      <c r="AK31" s="86"/>
      <c r="AL31" s="136" t="s">
        <v>12</v>
      </c>
    </row>
    <row r="32" spans="1:39" s="1" customFormat="1" ht="24.75" customHeight="1" thickBot="1" x14ac:dyDescent="0.3">
      <c r="A32" s="94" t="s">
        <v>123</v>
      </c>
      <c r="B32" s="94" t="s">
        <v>168</v>
      </c>
      <c r="C32" s="102" t="s">
        <v>56</v>
      </c>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7"/>
      <c r="AF32" s="86"/>
      <c r="AG32" s="86"/>
      <c r="AH32" s="86"/>
      <c r="AI32" s="86"/>
      <c r="AJ32" s="86"/>
      <c r="AK32" s="86"/>
      <c r="AL32" s="136" t="s">
        <v>367</v>
      </c>
    </row>
    <row r="33" spans="1:38" s="1" customFormat="1" ht="24.75" customHeight="1" thickBot="1" x14ac:dyDescent="0.3">
      <c r="A33" s="94" t="s">
        <v>123</v>
      </c>
      <c r="B33" s="94" t="s">
        <v>169</v>
      </c>
      <c r="C33" s="102" t="s">
        <v>57</v>
      </c>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7"/>
      <c r="AF33" s="86"/>
      <c r="AG33" s="86"/>
      <c r="AH33" s="86"/>
      <c r="AI33" s="86"/>
      <c r="AJ33" s="86"/>
      <c r="AK33" s="86"/>
      <c r="AL33" s="136" t="s">
        <v>367</v>
      </c>
    </row>
    <row r="34" spans="1:38" s="1" customFormat="1" ht="24.75" customHeight="1" thickBot="1" x14ac:dyDescent="0.3">
      <c r="A34" s="94" t="s">
        <v>121</v>
      </c>
      <c r="B34" s="94" t="s">
        <v>170</v>
      </c>
      <c r="C34" s="102" t="s">
        <v>58</v>
      </c>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7"/>
      <c r="AF34" s="86"/>
      <c r="AG34" s="86"/>
      <c r="AH34" s="86"/>
      <c r="AI34" s="86"/>
      <c r="AJ34" s="86"/>
      <c r="AK34" s="86"/>
      <c r="AL34" s="136" t="s">
        <v>12</v>
      </c>
    </row>
    <row r="35" spans="1:38" s="36" customFormat="1" ht="24.75" customHeight="1" thickBot="1" x14ac:dyDescent="0.3">
      <c r="A35" s="94" t="s">
        <v>124</v>
      </c>
      <c r="B35" s="94" t="s">
        <v>171</v>
      </c>
      <c r="C35" s="102" t="s">
        <v>59</v>
      </c>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7"/>
      <c r="AF35" s="86"/>
      <c r="AG35" s="86"/>
      <c r="AH35" s="86"/>
      <c r="AI35" s="86"/>
      <c r="AJ35" s="86"/>
      <c r="AK35" s="86"/>
      <c r="AL35" s="136" t="s">
        <v>12</v>
      </c>
    </row>
    <row r="36" spans="1:38" s="1" customFormat="1" ht="24.75" customHeight="1" thickBot="1" x14ac:dyDescent="0.3">
      <c r="A36" s="94" t="s">
        <v>124</v>
      </c>
      <c r="B36" s="94" t="s">
        <v>172</v>
      </c>
      <c r="C36" s="102" t="s">
        <v>345</v>
      </c>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7"/>
      <c r="AF36" s="86"/>
      <c r="AG36" s="86"/>
      <c r="AH36" s="86"/>
      <c r="AI36" s="86"/>
      <c r="AJ36" s="86"/>
      <c r="AK36" s="86"/>
      <c r="AL36" s="136" t="s">
        <v>12</v>
      </c>
    </row>
    <row r="37" spans="1:38" s="1" customFormat="1" ht="24.75" customHeight="1" thickBot="1" x14ac:dyDescent="0.3">
      <c r="A37" s="94" t="s">
        <v>121</v>
      </c>
      <c r="B37" s="94" t="s">
        <v>173</v>
      </c>
      <c r="C37" s="102" t="s">
        <v>144</v>
      </c>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7"/>
      <c r="AF37" s="86"/>
      <c r="AG37" s="86"/>
      <c r="AH37" s="86"/>
      <c r="AI37" s="86"/>
      <c r="AJ37" s="86"/>
      <c r="AK37" s="86"/>
      <c r="AL37" s="136" t="s">
        <v>12</v>
      </c>
    </row>
    <row r="38" spans="1:38" s="1" customFormat="1" ht="24.75" customHeight="1" thickBot="1" x14ac:dyDescent="0.3">
      <c r="A38" s="94" t="s">
        <v>121</v>
      </c>
      <c r="B38" s="94" t="s">
        <v>174</v>
      </c>
      <c r="C38" s="102" t="s">
        <v>281</v>
      </c>
      <c r="D38" s="130"/>
      <c r="E38" s="130"/>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7"/>
      <c r="AF38" s="86"/>
      <c r="AG38" s="86"/>
      <c r="AH38" s="86"/>
      <c r="AI38" s="86"/>
      <c r="AJ38" s="86"/>
      <c r="AK38" s="86"/>
      <c r="AL38" s="136" t="s">
        <v>12</v>
      </c>
    </row>
    <row r="39" spans="1:38" s="1" customFormat="1" ht="24.75" customHeight="1" thickBot="1" x14ac:dyDescent="0.3">
      <c r="A39" s="94" t="s">
        <v>115</v>
      </c>
      <c r="B39" s="94" t="s">
        <v>175</v>
      </c>
      <c r="C39" s="102" t="s">
        <v>347</v>
      </c>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7"/>
      <c r="AF39" s="86"/>
      <c r="AG39" s="86"/>
      <c r="AH39" s="86"/>
      <c r="AI39" s="86"/>
      <c r="AJ39" s="86"/>
      <c r="AK39" s="86"/>
      <c r="AL39" s="136" t="s">
        <v>12</v>
      </c>
    </row>
    <row r="40" spans="1:38" s="1" customFormat="1" ht="24.75" customHeight="1" thickBot="1" x14ac:dyDescent="0.3">
      <c r="A40" s="94" t="s">
        <v>121</v>
      </c>
      <c r="B40" s="94" t="s">
        <v>176</v>
      </c>
      <c r="C40" s="102" t="s">
        <v>346</v>
      </c>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7"/>
      <c r="AF40" s="86"/>
      <c r="AG40" s="86"/>
      <c r="AH40" s="86"/>
      <c r="AI40" s="86"/>
      <c r="AJ40" s="86"/>
      <c r="AK40" s="86"/>
      <c r="AL40" s="136" t="s">
        <v>12</v>
      </c>
    </row>
    <row r="41" spans="1:38" s="1" customFormat="1" ht="24.75" customHeight="1" thickBot="1" x14ac:dyDescent="0.3">
      <c r="A41" s="94" t="s">
        <v>115</v>
      </c>
      <c r="B41" s="94" t="s">
        <v>177</v>
      </c>
      <c r="C41" s="102" t="s">
        <v>307</v>
      </c>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7"/>
      <c r="AF41" s="86"/>
      <c r="AG41" s="86"/>
      <c r="AH41" s="86"/>
      <c r="AI41" s="86"/>
      <c r="AJ41" s="86"/>
      <c r="AK41" s="86"/>
      <c r="AL41" s="136" t="s">
        <v>12</v>
      </c>
    </row>
    <row r="42" spans="1:38" s="1" customFormat="1" ht="24.75" customHeight="1" thickBot="1" x14ac:dyDescent="0.3">
      <c r="A42" s="94" t="s">
        <v>121</v>
      </c>
      <c r="B42" s="94" t="s">
        <v>178</v>
      </c>
      <c r="C42" s="102" t="s">
        <v>60</v>
      </c>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7"/>
      <c r="AF42" s="86"/>
      <c r="AG42" s="86"/>
      <c r="AH42" s="86"/>
      <c r="AI42" s="86"/>
      <c r="AJ42" s="86"/>
      <c r="AK42" s="86"/>
      <c r="AL42" s="136" t="s">
        <v>12</v>
      </c>
    </row>
    <row r="43" spans="1:38" s="1" customFormat="1" ht="24.75" customHeight="1" thickBot="1" x14ac:dyDescent="0.3">
      <c r="A43" s="94" t="s">
        <v>115</v>
      </c>
      <c r="B43" s="94" t="s">
        <v>179</v>
      </c>
      <c r="C43" s="102" t="s">
        <v>61</v>
      </c>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7"/>
      <c r="AF43" s="86"/>
      <c r="AG43" s="86"/>
      <c r="AH43" s="86"/>
      <c r="AI43" s="86"/>
      <c r="AJ43" s="86"/>
      <c r="AK43" s="86"/>
      <c r="AL43" s="136" t="s">
        <v>12</v>
      </c>
    </row>
    <row r="44" spans="1:38" s="1" customFormat="1" ht="24.75" customHeight="1" thickBot="1" x14ac:dyDescent="0.3">
      <c r="A44" s="94" t="s">
        <v>121</v>
      </c>
      <c r="B44" s="94" t="s">
        <v>180</v>
      </c>
      <c r="C44" s="102" t="s">
        <v>62</v>
      </c>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7"/>
      <c r="AF44" s="86"/>
      <c r="AG44" s="86"/>
      <c r="AH44" s="86"/>
      <c r="AI44" s="86"/>
      <c r="AJ44" s="86"/>
      <c r="AK44" s="86"/>
      <c r="AL44" s="136" t="s">
        <v>12</v>
      </c>
    </row>
    <row r="45" spans="1:38" s="1" customFormat="1" ht="24.75" customHeight="1" thickBot="1" x14ac:dyDescent="0.3">
      <c r="A45" s="94" t="s">
        <v>121</v>
      </c>
      <c r="B45" s="94" t="s">
        <v>181</v>
      </c>
      <c r="C45" s="102" t="s">
        <v>131</v>
      </c>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7"/>
      <c r="AF45" s="86"/>
      <c r="AG45" s="86"/>
      <c r="AH45" s="86"/>
      <c r="AI45" s="86"/>
      <c r="AJ45" s="86"/>
      <c r="AK45" s="86"/>
      <c r="AL45" s="136" t="s">
        <v>12</v>
      </c>
    </row>
    <row r="46" spans="1:38" s="1" customFormat="1" ht="24.75" customHeight="1" thickBot="1" x14ac:dyDescent="0.3">
      <c r="A46" s="94" t="s">
        <v>115</v>
      </c>
      <c r="B46" s="94" t="s">
        <v>182</v>
      </c>
      <c r="C46" s="102" t="s">
        <v>63</v>
      </c>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7"/>
      <c r="AF46" s="86"/>
      <c r="AG46" s="86"/>
      <c r="AH46" s="86"/>
      <c r="AI46" s="86"/>
      <c r="AJ46" s="86"/>
      <c r="AK46" s="86"/>
      <c r="AL46" s="136" t="s">
        <v>12</v>
      </c>
    </row>
    <row r="47" spans="1:38" s="1" customFormat="1" ht="24.75" customHeight="1" thickBot="1" x14ac:dyDescent="0.3">
      <c r="A47" s="94" t="s">
        <v>121</v>
      </c>
      <c r="B47" s="94" t="s">
        <v>183</v>
      </c>
      <c r="C47" s="102" t="s">
        <v>64</v>
      </c>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7"/>
      <c r="AF47" s="86"/>
      <c r="AG47" s="86"/>
      <c r="AH47" s="86"/>
      <c r="AI47" s="86"/>
      <c r="AJ47" s="86"/>
      <c r="AK47" s="86"/>
      <c r="AL47" s="136" t="s">
        <v>12</v>
      </c>
    </row>
    <row r="48" spans="1:38" s="1" customFormat="1" ht="24.75" customHeight="1" thickBot="1" x14ac:dyDescent="0.3">
      <c r="A48" s="94" t="s">
        <v>116</v>
      </c>
      <c r="B48" s="94" t="s">
        <v>184</v>
      </c>
      <c r="C48" s="102" t="s">
        <v>65</v>
      </c>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7"/>
      <c r="AF48" s="86"/>
      <c r="AG48" s="86"/>
      <c r="AH48" s="86"/>
      <c r="AI48" s="86"/>
      <c r="AJ48" s="86"/>
      <c r="AK48" s="86"/>
      <c r="AL48" s="136" t="s">
        <v>374</v>
      </c>
    </row>
    <row r="49" spans="1:38" s="1" customFormat="1" ht="24.75" customHeight="1" thickBot="1" x14ac:dyDescent="0.3">
      <c r="A49" s="94" t="s">
        <v>116</v>
      </c>
      <c r="B49" s="94" t="s">
        <v>185</v>
      </c>
      <c r="C49" s="102" t="s">
        <v>66</v>
      </c>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7"/>
      <c r="AF49" s="86"/>
      <c r="AG49" s="86"/>
      <c r="AH49" s="86"/>
      <c r="AI49" s="86"/>
      <c r="AJ49" s="86"/>
      <c r="AK49" s="86"/>
      <c r="AL49" s="136" t="s">
        <v>375</v>
      </c>
    </row>
    <row r="50" spans="1:38" s="1" customFormat="1" ht="24.75" customHeight="1" thickBot="1" x14ac:dyDescent="0.3">
      <c r="A50" s="94" t="s">
        <v>116</v>
      </c>
      <c r="B50" s="94" t="s">
        <v>186</v>
      </c>
      <c r="C50" s="102" t="s">
        <v>67</v>
      </c>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7"/>
      <c r="AF50" s="86"/>
      <c r="AG50" s="86"/>
      <c r="AH50" s="86"/>
      <c r="AI50" s="86"/>
      <c r="AJ50" s="86"/>
      <c r="AK50" s="86"/>
      <c r="AL50" s="136" t="s">
        <v>368</v>
      </c>
    </row>
    <row r="51" spans="1:38" s="1" customFormat="1" ht="24.75" customHeight="1" thickBot="1" x14ac:dyDescent="0.3">
      <c r="A51" s="94" t="s">
        <v>116</v>
      </c>
      <c r="B51" s="95" t="s">
        <v>187</v>
      </c>
      <c r="C51" s="102" t="s">
        <v>132</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7"/>
      <c r="AF51" s="86"/>
      <c r="AG51" s="86"/>
      <c r="AH51" s="86"/>
      <c r="AI51" s="86"/>
      <c r="AJ51" s="86"/>
      <c r="AK51" s="86"/>
      <c r="AL51" s="136" t="s">
        <v>376</v>
      </c>
    </row>
    <row r="52" spans="1:38" s="1" customFormat="1" ht="24.75" customHeight="1" thickBot="1" x14ac:dyDescent="0.3">
      <c r="A52" s="94" t="s">
        <v>116</v>
      </c>
      <c r="B52" s="95" t="s">
        <v>318</v>
      </c>
      <c r="C52" s="103" t="s">
        <v>133</v>
      </c>
      <c r="D52" s="131"/>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7"/>
      <c r="AF52" s="86"/>
      <c r="AG52" s="86"/>
      <c r="AH52" s="86"/>
      <c r="AI52" s="86"/>
      <c r="AJ52" s="86"/>
      <c r="AK52" s="86"/>
      <c r="AL52" s="136" t="s">
        <v>377</v>
      </c>
    </row>
    <row r="53" spans="1:38" s="1" customFormat="1" ht="24.75" customHeight="1" thickBot="1" x14ac:dyDescent="0.3">
      <c r="A53" s="94" t="s">
        <v>116</v>
      </c>
      <c r="B53" s="95" t="s">
        <v>319</v>
      </c>
      <c r="C53" s="103" t="s">
        <v>68</v>
      </c>
      <c r="D53" s="131"/>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7"/>
      <c r="AF53" s="86"/>
      <c r="AG53" s="86"/>
      <c r="AH53" s="86"/>
      <c r="AI53" s="86"/>
      <c r="AJ53" s="86"/>
      <c r="AK53" s="86"/>
      <c r="AL53" s="136" t="s">
        <v>373</v>
      </c>
    </row>
    <row r="54" spans="1:38" s="1" customFormat="1" ht="23.4" thickBot="1" x14ac:dyDescent="0.3">
      <c r="A54" s="94" t="s">
        <v>116</v>
      </c>
      <c r="B54" s="95" t="s">
        <v>188</v>
      </c>
      <c r="C54" s="103" t="s">
        <v>291</v>
      </c>
      <c r="D54" s="131"/>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7"/>
      <c r="AF54" s="86"/>
      <c r="AG54" s="86"/>
      <c r="AH54" s="86"/>
      <c r="AI54" s="86"/>
      <c r="AJ54" s="86"/>
      <c r="AK54" s="86"/>
      <c r="AL54" s="136" t="s">
        <v>369</v>
      </c>
    </row>
    <row r="55" spans="1:38" s="1" customFormat="1" ht="24.75" customHeight="1" thickBot="1" x14ac:dyDescent="0.3">
      <c r="A55" s="94" t="s">
        <v>116</v>
      </c>
      <c r="B55" s="95" t="s">
        <v>189</v>
      </c>
      <c r="C55" s="103" t="s">
        <v>262</v>
      </c>
      <c r="D55" s="131"/>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7"/>
      <c r="AF55" s="86"/>
      <c r="AG55" s="86"/>
      <c r="AH55" s="86"/>
      <c r="AI55" s="86"/>
      <c r="AJ55" s="86"/>
      <c r="AK55" s="86"/>
      <c r="AL55" s="136" t="s">
        <v>378</v>
      </c>
    </row>
    <row r="56" spans="1:38" s="1" customFormat="1" ht="24.75" customHeight="1" thickBot="1" x14ac:dyDescent="0.3">
      <c r="A56" s="95" t="s">
        <v>116</v>
      </c>
      <c r="B56" s="95" t="s">
        <v>317</v>
      </c>
      <c r="C56" s="103" t="s">
        <v>148</v>
      </c>
      <c r="D56" s="131" t="s">
        <v>305</v>
      </c>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7"/>
      <c r="AF56" s="86"/>
      <c r="AG56" s="86"/>
      <c r="AH56" s="86"/>
      <c r="AI56" s="86"/>
      <c r="AJ56" s="86"/>
      <c r="AK56" s="86"/>
      <c r="AL56" s="136"/>
    </row>
    <row r="57" spans="1:38" s="1" customFormat="1" ht="24.75" customHeight="1" thickBot="1" x14ac:dyDescent="0.3">
      <c r="A57" s="94" t="s">
        <v>114</v>
      </c>
      <c r="B57" s="94" t="s">
        <v>190</v>
      </c>
      <c r="C57" s="102" t="s">
        <v>69</v>
      </c>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7"/>
      <c r="AF57" s="86"/>
      <c r="AG57" s="86"/>
      <c r="AH57" s="86"/>
      <c r="AI57" s="86"/>
      <c r="AJ57" s="86"/>
      <c r="AK57" s="86"/>
      <c r="AL57" s="136" t="s">
        <v>379</v>
      </c>
    </row>
    <row r="58" spans="1:38" s="1" customFormat="1" ht="24.75" customHeight="1" thickBot="1" x14ac:dyDescent="0.3">
      <c r="A58" s="94" t="s">
        <v>114</v>
      </c>
      <c r="B58" s="94" t="s">
        <v>191</v>
      </c>
      <c r="C58" s="102" t="s">
        <v>70</v>
      </c>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7"/>
      <c r="AF58" s="86"/>
      <c r="AG58" s="86"/>
      <c r="AH58" s="86"/>
      <c r="AI58" s="86"/>
      <c r="AJ58" s="86"/>
      <c r="AK58" s="86"/>
      <c r="AL58" s="136" t="s">
        <v>380</v>
      </c>
    </row>
    <row r="59" spans="1:38" s="1" customFormat="1" ht="24.75" customHeight="1" thickBot="1" x14ac:dyDescent="0.3">
      <c r="A59" s="94" t="s">
        <v>114</v>
      </c>
      <c r="B59" s="96" t="s">
        <v>192</v>
      </c>
      <c r="C59" s="102" t="s">
        <v>102</v>
      </c>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7"/>
      <c r="AF59" s="86"/>
      <c r="AG59" s="86"/>
      <c r="AH59" s="86"/>
      <c r="AI59" s="86"/>
      <c r="AJ59" s="86"/>
      <c r="AK59" s="86"/>
      <c r="AL59" s="136" t="s">
        <v>381</v>
      </c>
    </row>
    <row r="60" spans="1:38" s="1" customFormat="1" ht="24.75" customHeight="1" thickBot="1" x14ac:dyDescent="0.3">
      <c r="A60" s="94" t="s">
        <v>114</v>
      </c>
      <c r="B60" s="96" t="s">
        <v>328</v>
      </c>
      <c r="C60" s="102" t="s">
        <v>73</v>
      </c>
      <c r="D60" s="129"/>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7"/>
      <c r="AF60" s="86"/>
      <c r="AG60" s="86"/>
      <c r="AH60" s="86"/>
      <c r="AI60" s="86"/>
      <c r="AJ60" s="86"/>
      <c r="AK60" s="86"/>
      <c r="AL60" s="136" t="s">
        <v>370</v>
      </c>
    </row>
    <row r="61" spans="1:38" s="1" customFormat="1" ht="24.75" customHeight="1" thickBot="1" x14ac:dyDescent="0.3">
      <c r="A61" s="94" t="s">
        <v>114</v>
      </c>
      <c r="B61" s="96" t="s">
        <v>329</v>
      </c>
      <c r="C61" s="102" t="s">
        <v>74</v>
      </c>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7"/>
      <c r="AF61" s="86"/>
      <c r="AG61" s="86"/>
      <c r="AH61" s="86"/>
      <c r="AI61" s="86"/>
      <c r="AJ61" s="86"/>
      <c r="AK61" s="86"/>
      <c r="AL61" s="136" t="s">
        <v>371</v>
      </c>
    </row>
    <row r="62" spans="1:38" s="1" customFormat="1" ht="24.75" customHeight="1" thickBot="1" x14ac:dyDescent="0.3">
      <c r="A62" s="94" t="s">
        <v>114</v>
      </c>
      <c r="B62" s="96" t="s">
        <v>330</v>
      </c>
      <c r="C62" s="102" t="s">
        <v>75</v>
      </c>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7"/>
      <c r="AF62" s="86"/>
      <c r="AG62" s="86"/>
      <c r="AH62" s="86"/>
      <c r="AI62" s="86"/>
      <c r="AJ62" s="86"/>
      <c r="AK62" s="86"/>
      <c r="AL62" s="136" t="s">
        <v>372</v>
      </c>
    </row>
    <row r="63" spans="1:38" s="1" customFormat="1" ht="24.75" customHeight="1" thickBot="1" x14ac:dyDescent="0.3">
      <c r="A63" s="94" t="s">
        <v>114</v>
      </c>
      <c r="B63" s="96" t="s">
        <v>320</v>
      </c>
      <c r="C63" s="103" t="s">
        <v>308</v>
      </c>
      <c r="D63" s="132"/>
      <c r="E63" s="133"/>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7"/>
      <c r="AF63" s="86"/>
      <c r="AG63" s="86"/>
      <c r="AH63" s="86"/>
      <c r="AI63" s="86"/>
      <c r="AJ63" s="86"/>
      <c r="AK63" s="86"/>
      <c r="AL63" s="136" t="s">
        <v>368</v>
      </c>
    </row>
    <row r="64" spans="1:38" s="1" customFormat="1" ht="24.75" customHeight="1" thickBot="1" x14ac:dyDescent="0.3">
      <c r="A64" s="94" t="s">
        <v>114</v>
      </c>
      <c r="B64" s="96" t="s">
        <v>193</v>
      </c>
      <c r="C64" s="102" t="s">
        <v>76</v>
      </c>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7"/>
      <c r="AF64" s="86"/>
      <c r="AG64" s="86"/>
      <c r="AH64" s="86"/>
      <c r="AI64" s="86"/>
      <c r="AJ64" s="86"/>
      <c r="AK64" s="86"/>
      <c r="AL64" s="136" t="s">
        <v>382</v>
      </c>
    </row>
    <row r="65" spans="1:38" s="1" customFormat="1" ht="24.75" customHeight="1" thickBot="1" x14ac:dyDescent="0.3">
      <c r="A65" s="94" t="s">
        <v>114</v>
      </c>
      <c r="B65" s="95" t="s">
        <v>194</v>
      </c>
      <c r="C65" s="102" t="s">
        <v>77</v>
      </c>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7"/>
      <c r="AF65" s="86"/>
      <c r="AG65" s="86"/>
      <c r="AH65" s="86"/>
      <c r="AI65" s="86"/>
      <c r="AJ65" s="86"/>
      <c r="AK65" s="86"/>
      <c r="AL65" s="136" t="s">
        <v>383</v>
      </c>
    </row>
    <row r="66" spans="1:38" s="1" customFormat="1" ht="24.75" customHeight="1" thickBot="1" x14ac:dyDescent="0.3">
      <c r="A66" s="94" t="s">
        <v>114</v>
      </c>
      <c r="B66" s="95" t="s">
        <v>195</v>
      </c>
      <c r="C66" s="102" t="s">
        <v>78</v>
      </c>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7"/>
      <c r="AF66" s="86"/>
      <c r="AG66" s="86"/>
      <c r="AH66" s="86"/>
      <c r="AI66" s="86"/>
      <c r="AJ66" s="86"/>
      <c r="AK66" s="86"/>
      <c r="AL66" s="136" t="s">
        <v>384</v>
      </c>
    </row>
    <row r="67" spans="1:38" s="1" customFormat="1" ht="24.75" customHeight="1" thickBot="1" x14ac:dyDescent="0.3">
      <c r="A67" s="94" t="s">
        <v>114</v>
      </c>
      <c r="B67" s="95" t="s">
        <v>196</v>
      </c>
      <c r="C67" s="102" t="s">
        <v>79</v>
      </c>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7"/>
      <c r="AF67" s="86"/>
      <c r="AG67" s="86"/>
      <c r="AH67" s="86"/>
      <c r="AI67" s="86"/>
      <c r="AJ67" s="86"/>
      <c r="AK67" s="86"/>
      <c r="AL67" s="136" t="s">
        <v>385</v>
      </c>
    </row>
    <row r="68" spans="1:38" s="1" customFormat="1" ht="24.75" customHeight="1" thickBot="1" x14ac:dyDescent="0.3">
      <c r="A68" s="94" t="s">
        <v>114</v>
      </c>
      <c r="B68" s="95" t="s">
        <v>197</v>
      </c>
      <c r="C68" s="102" t="s">
        <v>269</v>
      </c>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7"/>
      <c r="AF68" s="86"/>
      <c r="AG68" s="86"/>
      <c r="AH68" s="86"/>
      <c r="AI68" s="86"/>
      <c r="AJ68" s="86"/>
      <c r="AK68" s="86"/>
      <c r="AL68" s="136" t="s">
        <v>386</v>
      </c>
    </row>
    <row r="69" spans="1:38" s="1" customFormat="1" ht="24.75" customHeight="1" thickBot="1" x14ac:dyDescent="0.3">
      <c r="A69" s="94" t="s">
        <v>114</v>
      </c>
      <c r="B69" s="94" t="s">
        <v>198</v>
      </c>
      <c r="C69" s="102" t="s">
        <v>151</v>
      </c>
      <c r="D69" s="130"/>
      <c r="E69" s="130"/>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7"/>
      <c r="AF69" s="86"/>
      <c r="AG69" s="86"/>
      <c r="AH69" s="86"/>
      <c r="AI69" s="86"/>
      <c r="AJ69" s="86"/>
      <c r="AK69" s="86"/>
      <c r="AL69" s="136" t="s">
        <v>387</v>
      </c>
    </row>
    <row r="70" spans="1:38" s="1" customFormat="1" ht="24.75" customHeight="1" thickBot="1" x14ac:dyDescent="0.3">
      <c r="A70" s="94" t="s">
        <v>114</v>
      </c>
      <c r="B70" s="94" t="s">
        <v>199</v>
      </c>
      <c r="C70" s="102" t="s">
        <v>331</v>
      </c>
      <c r="D70" s="130"/>
      <c r="E70" s="130"/>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7"/>
      <c r="AF70" s="86"/>
      <c r="AG70" s="86"/>
      <c r="AH70" s="86"/>
      <c r="AI70" s="86"/>
      <c r="AJ70" s="86"/>
      <c r="AK70" s="86"/>
      <c r="AL70" s="136" t="s">
        <v>368</v>
      </c>
    </row>
    <row r="71" spans="1:38" s="1" customFormat="1" ht="24.75" customHeight="1" thickBot="1" x14ac:dyDescent="0.3">
      <c r="A71" s="94" t="s">
        <v>114</v>
      </c>
      <c r="B71" s="94" t="s">
        <v>200</v>
      </c>
      <c r="C71" s="102" t="s">
        <v>270</v>
      </c>
      <c r="D71" s="130"/>
      <c r="E71" s="130"/>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7"/>
      <c r="AF71" s="86"/>
      <c r="AG71" s="86"/>
      <c r="AH71" s="86"/>
      <c r="AI71" s="86"/>
      <c r="AJ71" s="86"/>
      <c r="AK71" s="86"/>
      <c r="AL71" s="136" t="s">
        <v>368</v>
      </c>
    </row>
    <row r="72" spans="1:38" s="1" customFormat="1" ht="24.75" customHeight="1" thickBot="1" x14ac:dyDescent="0.3">
      <c r="A72" s="94" t="s">
        <v>114</v>
      </c>
      <c r="B72" s="94" t="s">
        <v>201</v>
      </c>
      <c r="C72" s="102" t="s">
        <v>80</v>
      </c>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7"/>
      <c r="AF72" s="86"/>
      <c r="AG72" s="86"/>
      <c r="AH72" s="86"/>
      <c r="AI72" s="86"/>
      <c r="AJ72" s="86"/>
      <c r="AK72" s="86"/>
      <c r="AL72" s="136" t="s">
        <v>388</v>
      </c>
    </row>
    <row r="73" spans="1:38" s="1" customFormat="1" ht="24.75" customHeight="1" thickBot="1" x14ac:dyDescent="0.3">
      <c r="A73" s="94" t="s">
        <v>114</v>
      </c>
      <c r="B73" s="94" t="s">
        <v>202</v>
      </c>
      <c r="C73" s="102" t="s">
        <v>81</v>
      </c>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7"/>
      <c r="AF73" s="86"/>
      <c r="AG73" s="86"/>
      <c r="AH73" s="86"/>
      <c r="AI73" s="86"/>
      <c r="AJ73" s="86"/>
      <c r="AK73" s="86"/>
      <c r="AL73" s="136" t="s">
        <v>389</v>
      </c>
    </row>
    <row r="74" spans="1:38" s="1" customFormat="1" ht="24.75" customHeight="1" thickBot="1" x14ac:dyDescent="0.3">
      <c r="A74" s="94" t="s">
        <v>114</v>
      </c>
      <c r="B74" s="94" t="s">
        <v>203</v>
      </c>
      <c r="C74" s="102" t="s">
        <v>292</v>
      </c>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7"/>
      <c r="AF74" s="86"/>
      <c r="AG74" s="86"/>
      <c r="AH74" s="86"/>
      <c r="AI74" s="86"/>
      <c r="AJ74" s="86"/>
      <c r="AK74" s="86"/>
      <c r="AL74" s="136" t="s">
        <v>390</v>
      </c>
    </row>
    <row r="75" spans="1:38" s="1" customFormat="1" ht="24.75" customHeight="1" thickBot="1" x14ac:dyDescent="0.3">
      <c r="A75" s="94" t="s">
        <v>114</v>
      </c>
      <c r="B75" s="94" t="s">
        <v>204</v>
      </c>
      <c r="C75" s="102" t="s">
        <v>271</v>
      </c>
      <c r="D75" s="130"/>
      <c r="E75" s="130"/>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7"/>
      <c r="AF75" s="86"/>
      <c r="AG75" s="86"/>
      <c r="AH75" s="86"/>
      <c r="AI75" s="86"/>
      <c r="AJ75" s="86"/>
      <c r="AK75" s="86"/>
      <c r="AL75" s="136" t="s">
        <v>391</v>
      </c>
    </row>
    <row r="76" spans="1:38" s="1" customFormat="1" ht="24.75" customHeight="1" thickBot="1" x14ac:dyDescent="0.3">
      <c r="A76" s="94" t="s">
        <v>114</v>
      </c>
      <c r="B76" s="94" t="s">
        <v>205</v>
      </c>
      <c r="C76" s="102" t="s">
        <v>83</v>
      </c>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7"/>
      <c r="AF76" s="86"/>
      <c r="AG76" s="86"/>
      <c r="AH76" s="86"/>
      <c r="AI76" s="86"/>
      <c r="AJ76" s="86"/>
      <c r="AK76" s="86"/>
      <c r="AL76" s="136" t="s">
        <v>392</v>
      </c>
    </row>
    <row r="77" spans="1:38" s="1" customFormat="1" ht="24.75" customHeight="1" thickBot="1" x14ac:dyDescent="0.3">
      <c r="A77" s="94" t="s">
        <v>114</v>
      </c>
      <c r="B77" s="94" t="s">
        <v>206</v>
      </c>
      <c r="C77" s="102" t="s">
        <v>85</v>
      </c>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7"/>
      <c r="AF77" s="86"/>
      <c r="AG77" s="86"/>
      <c r="AH77" s="86"/>
      <c r="AI77" s="86"/>
      <c r="AJ77" s="86"/>
      <c r="AK77" s="86"/>
      <c r="AL77" s="136" t="s">
        <v>393</v>
      </c>
    </row>
    <row r="78" spans="1:38" s="1" customFormat="1" ht="24.75" customHeight="1" thickBot="1" x14ac:dyDescent="0.3">
      <c r="A78" s="94" t="s">
        <v>114</v>
      </c>
      <c r="B78" s="94" t="s">
        <v>207</v>
      </c>
      <c r="C78" s="102" t="s">
        <v>82</v>
      </c>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7"/>
      <c r="AF78" s="86"/>
      <c r="AG78" s="86"/>
      <c r="AH78" s="86"/>
      <c r="AI78" s="86"/>
      <c r="AJ78" s="86"/>
      <c r="AK78" s="86"/>
      <c r="AL78" s="136" t="s">
        <v>394</v>
      </c>
    </row>
    <row r="79" spans="1:38" s="1" customFormat="1" ht="24.75" customHeight="1" thickBot="1" x14ac:dyDescent="0.3">
      <c r="A79" s="94" t="s">
        <v>114</v>
      </c>
      <c r="B79" s="94" t="s">
        <v>208</v>
      </c>
      <c r="C79" s="102" t="s">
        <v>84</v>
      </c>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7"/>
      <c r="AF79" s="86"/>
      <c r="AG79" s="86"/>
      <c r="AH79" s="86"/>
      <c r="AI79" s="86"/>
      <c r="AJ79" s="86"/>
      <c r="AK79" s="86"/>
      <c r="AL79" s="136" t="s">
        <v>395</v>
      </c>
    </row>
    <row r="80" spans="1:38" s="1" customFormat="1" ht="24.75" customHeight="1" thickBot="1" x14ac:dyDescent="0.3">
      <c r="A80" s="94" t="s">
        <v>114</v>
      </c>
      <c r="B80" s="95" t="s">
        <v>209</v>
      </c>
      <c r="C80" s="103" t="s">
        <v>309</v>
      </c>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7"/>
      <c r="AF80" s="86"/>
      <c r="AG80" s="86"/>
      <c r="AH80" s="86"/>
      <c r="AI80" s="86"/>
      <c r="AJ80" s="86"/>
      <c r="AK80" s="86"/>
      <c r="AL80" s="136" t="s">
        <v>368</v>
      </c>
    </row>
    <row r="81" spans="1:38" s="1" customFormat="1" ht="24.75" customHeight="1" thickBot="1" x14ac:dyDescent="0.3">
      <c r="A81" s="94" t="s">
        <v>114</v>
      </c>
      <c r="B81" s="95" t="s">
        <v>210</v>
      </c>
      <c r="C81" s="103" t="s">
        <v>362</v>
      </c>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7"/>
      <c r="AF81" s="86"/>
      <c r="AG81" s="86"/>
      <c r="AH81" s="86"/>
      <c r="AI81" s="86"/>
      <c r="AJ81" s="86"/>
      <c r="AK81" s="86"/>
      <c r="AL81" s="136" t="s">
        <v>396</v>
      </c>
    </row>
    <row r="82" spans="1:38" s="1" customFormat="1" ht="24.75" customHeight="1" thickBot="1" x14ac:dyDescent="0.3">
      <c r="A82" s="94" t="s">
        <v>117</v>
      </c>
      <c r="B82" s="95" t="s">
        <v>217</v>
      </c>
      <c r="C82" s="85" t="s">
        <v>92</v>
      </c>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7"/>
      <c r="AF82" s="86"/>
      <c r="AG82" s="86"/>
      <c r="AH82" s="86"/>
      <c r="AI82" s="86"/>
      <c r="AJ82" s="86"/>
      <c r="AK82" s="86"/>
      <c r="AL82" s="136"/>
    </row>
    <row r="83" spans="1:38" s="1" customFormat="1" ht="24.75" customHeight="1" thickBot="1" x14ac:dyDescent="0.3">
      <c r="A83" s="94" t="s">
        <v>114</v>
      </c>
      <c r="B83" s="115" t="s">
        <v>218</v>
      </c>
      <c r="C83" s="88" t="s">
        <v>72</v>
      </c>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7"/>
      <c r="AF83" s="86"/>
      <c r="AG83" s="86"/>
      <c r="AH83" s="86"/>
      <c r="AI83" s="86"/>
      <c r="AJ83" s="86"/>
      <c r="AK83" s="86"/>
      <c r="AL83" s="136"/>
    </row>
    <row r="84" spans="1:38" s="1" customFormat="1" ht="24.75" customHeight="1" thickBot="1" x14ac:dyDescent="0.3">
      <c r="A84" s="94" t="s">
        <v>114</v>
      </c>
      <c r="B84" s="115" t="s">
        <v>219</v>
      </c>
      <c r="C84" s="88" t="s">
        <v>71</v>
      </c>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7"/>
      <c r="AF84" s="86"/>
      <c r="AG84" s="86"/>
      <c r="AH84" s="86"/>
      <c r="AI84" s="86"/>
      <c r="AJ84" s="86"/>
      <c r="AK84" s="86"/>
      <c r="AL84" s="136"/>
    </row>
    <row r="85" spans="1:38" s="1" customFormat="1" ht="24.75" customHeight="1" thickBot="1" x14ac:dyDescent="0.3">
      <c r="A85" s="94" t="s">
        <v>117</v>
      </c>
      <c r="B85" s="103" t="s">
        <v>220</v>
      </c>
      <c r="C85" s="88" t="s">
        <v>348</v>
      </c>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7"/>
      <c r="AF85" s="86"/>
      <c r="AG85" s="86"/>
      <c r="AH85" s="86"/>
      <c r="AI85" s="86"/>
      <c r="AJ85" s="86"/>
      <c r="AK85" s="86"/>
      <c r="AL85" s="136" t="s">
        <v>397</v>
      </c>
    </row>
    <row r="86" spans="1:38" s="1" customFormat="1" ht="24.75" customHeight="1" thickBot="1" x14ac:dyDescent="0.3">
      <c r="A86" s="94" t="s">
        <v>117</v>
      </c>
      <c r="B86" s="103" t="s">
        <v>221</v>
      </c>
      <c r="C86" s="85" t="s">
        <v>88</v>
      </c>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7"/>
      <c r="AF86" s="86"/>
      <c r="AG86" s="86"/>
      <c r="AH86" s="86"/>
      <c r="AI86" s="86"/>
      <c r="AJ86" s="86"/>
      <c r="AK86" s="86"/>
      <c r="AL86" s="136" t="s">
        <v>398</v>
      </c>
    </row>
    <row r="87" spans="1:38" s="1" customFormat="1" ht="24.75" customHeight="1" thickBot="1" x14ac:dyDescent="0.3">
      <c r="A87" s="94" t="s">
        <v>117</v>
      </c>
      <c r="B87" s="103" t="s">
        <v>222</v>
      </c>
      <c r="C87" s="85" t="s">
        <v>89</v>
      </c>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7"/>
      <c r="AF87" s="86"/>
      <c r="AG87" s="86"/>
      <c r="AH87" s="86"/>
      <c r="AI87" s="86"/>
      <c r="AJ87" s="86"/>
      <c r="AK87" s="86"/>
      <c r="AL87" s="136" t="s">
        <v>398</v>
      </c>
    </row>
    <row r="88" spans="1:38" s="1" customFormat="1" ht="24.75" customHeight="1" thickBot="1" x14ac:dyDescent="0.3">
      <c r="A88" s="94" t="s">
        <v>117</v>
      </c>
      <c r="B88" s="103" t="s">
        <v>223</v>
      </c>
      <c r="C88" s="85" t="s">
        <v>90</v>
      </c>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7"/>
      <c r="AF88" s="86"/>
      <c r="AG88" s="86"/>
      <c r="AH88" s="86"/>
      <c r="AI88" s="86"/>
      <c r="AJ88" s="86"/>
      <c r="AK88" s="86"/>
      <c r="AL88" s="136" t="s">
        <v>399</v>
      </c>
    </row>
    <row r="89" spans="1:38" s="1" customFormat="1" ht="24.75" customHeight="1" thickBot="1" x14ac:dyDescent="0.3">
      <c r="A89" s="94" t="s">
        <v>117</v>
      </c>
      <c r="B89" s="103" t="s">
        <v>224</v>
      </c>
      <c r="C89" s="85" t="s">
        <v>91</v>
      </c>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7"/>
      <c r="AF89" s="86"/>
      <c r="AG89" s="86"/>
      <c r="AH89" s="86"/>
      <c r="AI89" s="86"/>
      <c r="AJ89" s="86"/>
      <c r="AK89" s="86"/>
      <c r="AL89" s="136" t="s">
        <v>399</v>
      </c>
    </row>
    <row r="90" spans="1:38" s="9" customFormat="1" ht="24.75" customHeight="1" thickBot="1" x14ac:dyDescent="0.25">
      <c r="A90" s="94" t="s">
        <v>117</v>
      </c>
      <c r="B90" s="103" t="s">
        <v>225</v>
      </c>
      <c r="C90" s="85" t="s">
        <v>282</v>
      </c>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6"/>
      <c r="AG90" s="86"/>
      <c r="AH90" s="86"/>
      <c r="AI90" s="86"/>
      <c r="AJ90" s="86"/>
      <c r="AK90" s="86"/>
      <c r="AL90" s="136"/>
    </row>
    <row r="91" spans="1:38" s="1" customFormat="1" ht="24.75" customHeight="1" thickBot="1" x14ac:dyDescent="0.3">
      <c r="A91" s="94" t="s">
        <v>117</v>
      </c>
      <c r="B91" s="95" t="s">
        <v>258</v>
      </c>
      <c r="C91" s="103" t="s">
        <v>283</v>
      </c>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7"/>
      <c r="AF91" s="86"/>
      <c r="AG91" s="86"/>
      <c r="AH91" s="86"/>
      <c r="AI91" s="86"/>
      <c r="AJ91" s="86"/>
      <c r="AK91" s="86"/>
      <c r="AL91" s="136" t="s">
        <v>368</v>
      </c>
    </row>
    <row r="92" spans="1:38" s="1" customFormat="1" ht="24.75" customHeight="1" thickBot="1" x14ac:dyDescent="0.3">
      <c r="A92" s="94" t="s">
        <v>114</v>
      </c>
      <c r="B92" s="94" t="s">
        <v>211</v>
      </c>
      <c r="C92" s="102" t="s">
        <v>110</v>
      </c>
      <c r="D92" s="130"/>
      <c r="E92" s="130"/>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6"/>
      <c r="AG92" s="86"/>
      <c r="AH92" s="86"/>
      <c r="AI92" s="86"/>
      <c r="AJ92" s="86"/>
      <c r="AK92" s="86"/>
      <c r="AL92" s="136" t="s">
        <v>400</v>
      </c>
    </row>
    <row r="93" spans="1:38" s="1" customFormat="1" ht="24.75" customHeight="1" thickBot="1" x14ac:dyDescent="0.3">
      <c r="A93" s="94" t="s">
        <v>114</v>
      </c>
      <c r="B93" s="95" t="s">
        <v>212</v>
      </c>
      <c r="C93" s="102" t="s">
        <v>111</v>
      </c>
      <c r="D93" s="130"/>
      <c r="E93" s="130"/>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7"/>
      <c r="AF93" s="86"/>
      <c r="AG93" s="86"/>
      <c r="AH93" s="86"/>
      <c r="AI93" s="86"/>
      <c r="AJ93" s="86"/>
      <c r="AK93" s="86"/>
      <c r="AL93" s="136" t="s">
        <v>401</v>
      </c>
    </row>
    <row r="94" spans="1:38" s="1" customFormat="1" ht="24.75" customHeight="1" thickBot="1" x14ac:dyDescent="0.3">
      <c r="A94" s="94" t="s">
        <v>114</v>
      </c>
      <c r="B94" s="80" t="s">
        <v>257</v>
      </c>
      <c r="C94" s="102" t="s">
        <v>294</v>
      </c>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6"/>
      <c r="AG94" s="86"/>
      <c r="AH94" s="86"/>
      <c r="AI94" s="86"/>
      <c r="AJ94" s="86"/>
      <c r="AK94" s="86"/>
      <c r="AL94" s="136"/>
    </row>
    <row r="95" spans="1:38" s="1" customFormat="1" ht="24.75" customHeight="1" thickBot="1" x14ac:dyDescent="0.3">
      <c r="A95" s="94" t="s">
        <v>114</v>
      </c>
      <c r="B95" s="80" t="s">
        <v>213</v>
      </c>
      <c r="C95" s="102" t="s">
        <v>86</v>
      </c>
      <c r="D95" s="130"/>
      <c r="E95" s="130"/>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6"/>
      <c r="AG95" s="86"/>
      <c r="AH95" s="86"/>
      <c r="AI95" s="86"/>
      <c r="AJ95" s="86"/>
      <c r="AK95" s="86"/>
      <c r="AL95" s="136" t="s">
        <v>368</v>
      </c>
    </row>
    <row r="96" spans="1:38" s="1" customFormat="1" ht="24.75" customHeight="1" thickBot="1" x14ac:dyDescent="0.3">
      <c r="A96" s="94" t="s">
        <v>114</v>
      </c>
      <c r="B96" s="95" t="s">
        <v>214</v>
      </c>
      <c r="C96" s="102" t="s">
        <v>87</v>
      </c>
      <c r="D96" s="134"/>
      <c r="E96" s="134"/>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7"/>
      <c r="AF96" s="86"/>
      <c r="AG96" s="86"/>
      <c r="AH96" s="86"/>
      <c r="AI96" s="86"/>
      <c r="AJ96" s="86"/>
      <c r="AK96" s="86"/>
      <c r="AL96" s="136" t="s">
        <v>399</v>
      </c>
    </row>
    <row r="97" spans="1:38" s="1" customFormat="1" ht="24.75" customHeight="1" thickBot="1" x14ac:dyDescent="0.3">
      <c r="A97" s="94" t="s">
        <v>114</v>
      </c>
      <c r="B97" s="95" t="s">
        <v>215</v>
      </c>
      <c r="C97" s="102" t="s">
        <v>361</v>
      </c>
      <c r="D97" s="134"/>
      <c r="E97" s="134"/>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6"/>
      <c r="AG97" s="86"/>
      <c r="AH97" s="86"/>
      <c r="AI97" s="86"/>
      <c r="AJ97" s="86"/>
      <c r="AK97" s="86"/>
      <c r="AL97" s="136" t="s">
        <v>399</v>
      </c>
    </row>
    <row r="98" spans="1:38" s="1" customFormat="1" ht="24.75" customHeight="1" thickBot="1" x14ac:dyDescent="0.3">
      <c r="A98" s="94" t="s">
        <v>114</v>
      </c>
      <c r="B98" s="95" t="s">
        <v>216</v>
      </c>
      <c r="C98" s="103" t="s">
        <v>310</v>
      </c>
      <c r="D98" s="134"/>
      <c r="E98" s="134"/>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6"/>
      <c r="AG98" s="86"/>
      <c r="AH98" s="86"/>
      <c r="AI98" s="86"/>
      <c r="AJ98" s="86"/>
      <c r="AK98" s="86"/>
      <c r="AL98" s="136" t="s">
        <v>399</v>
      </c>
    </row>
    <row r="99" spans="1:38" s="1" customFormat="1" ht="24.75" customHeight="1" thickBot="1" x14ac:dyDescent="0.3">
      <c r="A99" s="94" t="s">
        <v>118</v>
      </c>
      <c r="B99" s="94" t="s">
        <v>226</v>
      </c>
      <c r="C99" s="102" t="s">
        <v>280</v>
      </c>
      <c r="D99" s="134"/>
      <c r="E99" s="134"/>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6"/>
      <c r="AG99" s="86"/>
      <c r="AH99" s="86"/>
      <c r="AI99" s="86"/>
      <c r="AJ99" s="86"/>
      <c r="AK99" s="86"/>
      <c r="AL99" s="136" t="s">
        <v>402</v>
      </c>
    </row>
    <row r="100" spans="1:38" s="1" customFormat="1" ht="24.75" customHeight="1" thickBot="1" x14ac:dyDescent="0.3">
      <c r="A100" s="94" t="s">
        <v>118</v>
      </c>
      <c r="B100" s="94" t="s">
        <v>227</v>
      </c>
      <c r="C100" s="102" t="s">
        <v>279</v>
      </c>
      <c r="D100" s="134"/>
      <c r="E100" s="134"/>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6"/>
      <c r="AG100" s="86"/>
      <c r="AH100" s="86"/>
      <c r="AI100" s="86"/>
      <c r="AJ100" s="86"/>
      <c r="AK100" s="86"/>
      <c r="AL100" s="136" t="s">
        <v>402</v>
      </c>
    </row>
    <row r="101" spans="1:38" s="1" customFormat="1" ht="24.75" customHeight="1" thickBot="1" x14ac:dyDescent="0.3">
      <c r="A101" s="94" t="s">
        <v>118</v>
      </c>
      <c r="B101" s="94" t="s">
        <v>229</v>
      </c>
      <c r="C101" s="102" t="s">
        <v>272</v>
      </c>
      <c r="D101" s="134"/>
      <c r="E101" s="134"/>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6"/>
      <c r="AG101" s="86"/>
      <c r="AH101" s="86"/>
      <c r="AI101" s="86"/>
      <c r="AJ101" s="86"/>
      <c r="AK101" s="86"/>
      <c r="AL101" s="136" t="s">
        <v>402</v>
      </c>
    </row>
    <row r="102" spans="1:38" s="1" customFormat="1" ht="24.75" customHeight="1" thickBot="1" x14ac:dyDescent="0.3">
      <c r="A102" s="94" t="s">
        <v>118</v>
      </c>
      <c r="B102" s="94" t="s">
        <v>230</v>
      </c>
      <c r="C102" s="102" t="s">
        <v>273</v>
      </c>
      <c r="D102" s="134"/>
      <c r="E102" s="134"/>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6"/>
      <c r="AG102" s="86"/>
      <c r="AH102" s="86"/>
      <c r="AI102" s="86"/>
      <c r="AJ102" s="86"/>
      <c r="AK102" s="86"/>
      <c r="AL102" s="136" t="s">
        <v>402</v>
      </c>
    </row>
    <row r="103" spans="1:38" s="1" customFormat="1" ht="24.75" customHeight="1" thickBot="1" x14ac:dyDescent="0.3">
      <c r="A103" s="94" t="s">
        <v>118</v>
      </c>
      <c r="B103" s="94" t="s">
        <v>228</v>
      </c>
      <c r="C103" s="102" t="s">
        <v>274</v>
      </c>
      <c r="D103" s="134"/>
      <c r="E103" s="129"/>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6"/>
      <c r="AG103" s="86"/>
      <c r="AH103" s="86"/>
      <c r="AI103" s="86"/>
      <c r="AJ103" s="86"/>
      <c r="AK103" s="86"/>
      <c r="AL103" s="136" t="s">
        <v>402</v>
      </c>
    </row>
    <row r="104" spans="1:38" s="1" customFormat="1" ht="24.75" customHeight="1" thickBot="1" x14ac:dyDescent="0.3">
      <c r="A104" s="94" t="s">
        <v>118</v>
      </c>
      <c r="B104" s="94" t="s">
        <v>353</v>
      </c>
      <c r="C104" s="102" t="s">
        <v>275</v>
      </c>
      <c r="D104" s="134"/>
      <c r="E104" s="134"/>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6"/>
      <c r="AG104" s="86"/>
      <c r="AH104" s="86"/>
      <c r="AI104" s="86"/>
      <c r="AJ104" s="86"/>
      <c r="AK104" s="86"/>
      <c r="AL104" s="136" t="s">
        <v>402</v>
      </c>
    </row>
    <row r="105" spans="1:38" s="1" customFormat="1" ht="24.75" customHeight="1" thickBot="1" x14ac:dyDescent="0.3">
      <c r="A105" s="94" t="s">
        <v>118</v>
      </c>
      <c r="B105" s="94" t="s">
        <v>354</v>
      </c>
      <c r="C105" s="102" t="s">
        <v>276</v>
      </c>
      <c r="D105" s="134"/>
      <c r="E105" s="134"/>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6"/>
      <c r="AG105" s="86"/>
      <c r="AH105" s="86"/>
      <c r="AI105" s="86"/>
      <c r="AJ105" s="86"/>
      <c r="AK105" s="86"/>
      <c r="AL105" s="136" t="s">
        <v>402</v>
      </c>
    </row>
    <row r="106" spans="1:38" s="1" customFormat="1" ht="24.75" customHeight="1" thickBot="1" x14ac:dyDescent="0.3">
      <c r="A106" s="94" t="s">
        <v>118</v>
      </c>
      <c r="B106" s="94" t="s">
        <v>249</v>
      </c>
      <c r="C106" s="102" t="s">
        <v>277</v>
      </c>
      <c r="D106" s="134"/>
      <c r="E106" s="134"/>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6"/>
      <c r="AG106" s="86"/>
      <c r="AH106" s="86"/>
      <c r="AI106" s="86"/>
      <c r="AJ106" s="86"/>
      <c r="AK106" s="86"/>
      <c r="AL106" s="136" t="s">
        <v>402</v>
      </c>
    </row>
    <row r="107" spans="1:38" s="1" customFormat="1" ht="24.75" customHeight="1" thickBot="1" x14ac:dyDescent="0.3">
      <c r="A107" s="89" t="s">
        <v>118</v>
      </c>
      <c r="B107" s="94" t="s">
        <v>355</v>
      </c>
      <c r="C107" s="90" t="s">
        <v>332</v>
      </c>
      <c r="D107" s="134"/>
      <c r="E107" s="134"/>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6"/>
      <c r="AG107" s="86"/>
      <c r="AH107" s="86"/>
      <c r="AI107" s="86"/>
      <c r="AJ107" s="86"/>
      <c r="AK107" s="86"/>
      <c r="AL107" s="136" t="s">
        <v>402</v>
      </c>
    </row>
    <row r="108" spans="1:38" s="1" customFormat="1" ht="24.75" customHeight="1" thickBot="1" x14ac:dyDescent="0.3">
      <c r="A108" s="89" t="s">
        <v>118</v>
      </c>
      <c r="B108" s="94" t="s">
        <v>356</v>
      </c>
      <c r="C108" s="90" t="s">
        <v>333</v>
      </c>
      <c r="D108" s="134"/>
      <c r="E108" s="134"/>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6"/>
      <c r="AG108" s="86"/>
      <c r="AH108" s="86"/>
      <c r="AI108" s="86"/>
      <c r="AJ108" s="86"/>
      <c r="AK108" s="86"/>
      <c r="AL108" s="136" t="s">
        <v>402</v>
      </c>
    </row>
    <row r="109" spans="1:38" s="1" customFormat="1" ht="24.75" customHeight="1" thickBot="1" x14ac:dyDescent="0.3">
      <c r="A109" s="89" t="s">
        <v>118</v>
      </c>
      <c r="B109" s="94" t="s">
        <v>357</v>
      </c>
      <c r="C109" s="90" t="s">
        <v>315</v>
      </c>
      <c r="D109" s="134"/>
      <c r="E109" s="134"/>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6"/>
      <c r="AG109" s="86"/>
      <c r="AH109" s="86"/>
      <c r="AI109" s="86"/>
      <c r="AJ109" s="86"/>
      <c r="AK109" s="86"/>
      <c r="AL109" s="136" t="s">
        <v>402</v>
      </c>
    </row>
    <row r="110" spans="1:38" s="1" customFormat="1" ht="24.75" customHeight="1" thickBot="1" x14ac:dyDescent="0.3">
      <c r="A110" s="89" t="s">
        <v>118</v>
      </c>
      <c r="B110" s="94" t="s">
        <v>358</v>
      </c>
      <c r="C110" s="91" t="s">
        <v>316</v>
      </c>
      <c r="D110" s="134"/>
      <c r="E110" s="134"/>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6"/>
      <c r="AG110" s="86"/>
      <c r="AH110" s="86"/>
      <c r="AI110" s="86"/>
      <c r="AJ110" s="86"/>
      <c r="AK110" s="86"/>
      <c r="AL110" s="136" t="s">
        <v>402</v>
      </c>
    </row>
    <row r="111" spans="1:38" s="1" customFormat="1" ht="24.75" customHeight="1" thickBot="1" x14ac:dyDescent="0.3">
      <c r="A111" s="94" t="s">
        <v>118</v>
      </c>
      <c r="B111" s="94" t="s">
        <v>359</v>
      </c>
      <c r="C111" s="102" t="s">
        <v>278</v>
      </c>
      <c r="D111" s="134"/>
      <c r="E111" s="134"/>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7"/>
      <c r="AF111" s="86"/>
      <c r="AG111" s="86"/>
      <c r="AH111" s="86"/>
      <c r="AI111" s="86"/>
      <c r="AJ111" s="86"/>
      <c r="AK111" s="86"/>
      <c r="AL111" s="136" t="s">
        <v>402</v>
      </c>
    </row>
    <row r="112" spans="1:38" s="1" customFormat="1" ht="24.75" customHeight="1" thickBot="1" x14ac:dyDescent="0.3">
      <c r="A112" s="94" t="s">
        <v>128</v>
      </c>
      <c r="B112" s="94" t="s">
        <v>296</v>
      </c>
      <c r="C112" s="102" t="s">
        <v>297</v>
      </c>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7"/>
      <c r="AF112" s="86"/>
      <c r="AG112" s="86"/>
      <c r="AH112" s="86"/>
      <c r="AI112" s="86"/>
      <c r="AJ112" s="86"/>
      <c r="AK112" s="86"/>
      <c r="AL112" s="136" t="s">
        <v>411</v>
      </c>
    </row>
    <row r="113" spans="1:38" s="1" customFormat="1" ht="24.75" customHeight="1" thickBot="1" x14ac:dyDescent="0.3">
      <c r="A113" s="94" t="s">
        <v>128</v>
      </c>
      <c r="B113" s="81" t="s">
        <v>246</v>
      </c>
      <c r="C113" s="104" t="s">
        <v>135</v>
      </c>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6"/>
      <c r="AG113" s="86"/>
      <c r="AH113" s="86"/>
      <c r="AI113" s="86"/>
      <c r="AJ113" s="86"/>
      <c r="AK113" s="86"/>
      <c r="AL113" s="136"/>
    </row>
    <row r="114" spans="1:38" s="1" customFormat="1" ht="24.75" customHeight="1" thickBot="1" x14ac:dyDescent="0.3">
      <c r="A114" s="94" t="s">
        <v>128</v>
      </c>
      <c r="B114" s="81" t="s">
        <v>247</v>
      </c>
      <c r="C114" s="104" t="s">
        <v>136</v>
      </c>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7"/>
      <c r="AF114" s="86"/>
      <c r="AG114" s="86"/>
      <c r="AH114" s="86"/>
      <c r="AI114" s="86"/>
      <c r="AJ114" s="86"/>
      <c r="AK114" s="86"/>
      <c r="AL114" s="136"/>
    </row>
    <row r="115" spans="1:38" s="1" customFormat="1" ht="24.75" customHeight="1" thickBot="1" x14ac:dyDescent="0.3">
      <c r="A115" s="94" t="s">
        <v>128</v>
      </c>
      <c r="B115" s="81" t="s">
        <v>248</v>
      </c>
      <c r="C115" s="104" t="s">
        <v>360</v>
      </c>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7"/>
      <c r="AF115" s="86"/>
      <c r="AG115" s="86"/>
      <c r="AH115" s="86"/>
      <c r="AI115" s="86"/>
      <c r="AJ115" s="86"/>
      <c r="AK115" s="86"/>
      <c r="AL115" s="136"/>
    </row>
    <row r="116" spans="1:38" s="1" customFormat="1" ht="24.75" customHeight="1" thickBot="1" x14ac:dyDescent="0.3">
      <c r="A116" s="94" t="s">
        <v>128</v>
      </c>
      <c r="B116" s="94" t="s">
        <v>252</v>
      </c>
      <c r="C116" s="103" t="s">
        <v>295</v>
      </c>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7"/>
      <c r="AF116" s="86"/>
      <c r="AG116" s="86"/>
      <c r="AH116" s="86"/>
      <c r="AI116" s="86"/>
      <c r="AJ116" s="86"/>
      <c r="AK116" s="86"/>
      <c r="AL116" s="136"/>
    </row>
    <row r="117" spans="1:38" s="1" customFormat="1" ht="24.75" customHeight="1" thickBot="1" x14ac:dyDescent="0.3">
      <c r="A117" s="94" t="s">
        <v>128</v>
      </c>
      <c r="B117" s="94" t="s">
        <v>299</v>
      </c>
      <c r="C117" s="103" t="s">
        <v>300</v>
      </c>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7"/>
      <c r="AF117" s="86"/>
      <c r="AG117" s="86"/>
      <c r="AH117" s="86"/>
      <c r="AI117" s="86"/>
      <c r="AJ117" s="86"/>
      <c r="AK117" s="86"/>
      <c r="AL117" s="136"/>
    </row>
    <row r="118" spans="1:38" s="1" customFormat="1" ht="24.75" customHeight="1" thickBot="1" x14ac:dyDescent="0.3">
      <c r="A118" s="94" t="s">
        <v>128</v>
      </c>
      <c r="B118" s="94" t="s">
        <v>254</v>
      </c>
      <c r="C118" s="103" t="s">
        <v>298</v>
      </c>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7"/>
      <c r="AF118" s="86"/>
      <c r="AG118" s="86"/>
      <c r="AH118" s="86"/>
      <c r="AI118" s="86"/>
      <c r="AJ118" s="86"/>
      <c r="AK118" s="86"/>
      <c r="AL118" s="136"/>
    </row>
    <row r="119" spans="1:38" s="1" customFormat="1" ht="24.75" customHeight="1" thickBot="1" x14ac:dyDescent="0.3">
      <c r="A119" s="94" t="s">
        <v>128</v>
      </c>
      <c r="B119" s="94" t="s">
        <v>253</v>
      </c>
      <c r="C119" s="102" t="s">
        <v>149</v>
      </c>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7"/>
      <c r="AF119" s="86"/>
      <c r="AG119" s="86"/>
      <c r="AH119" s="86"/>
      <c r="AI119" s="86"/>
      <c r="AJ119" s="86"/>
      <c r="AK119" s="86"/>
      <c r="AL119" s="136"/>
    </row>
    <row r="120" spans="1:38" s="1" customFormat="1" ht="24.75" customHeight="1" thickBot="1" x14ac:dyDescent="0.3">
      <c r="A120" s="94" t="s">
        <v>128</v>
      </c>
      <c r="B120" s="94" t="s">
        <v>261</v>
      </c>
      <c r="C120" s="102" t="s">
        <v>93</v>
      </c>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7"/>
      <c r="AF120" s="86"/>
      <c r="AG120" s="86"/>
      <c r="AH120" s="86"/>
      <c r="AI120" s="86"/>
      <c r="AJ120" s="86"/>
      <c r="AK120" s="86"/>
      <c r="AL120" s="136"/>
    </row>
    <row r="121" spans="1:38" s="1" customFormat="1" ht="24.75" customHeight="1" thickBot="1" x14ac:dyDescent="0.3">
      <c r="A121" s="94" t="s">
        <v>128</v>
      </c>
      <c r="B121" s="94" t="s">
        <v>250</v>
      </c>
      <c r="C121" s="103" t="s">
        <v>302</v>
      </c>
      <c r="D121" s="131" t="s">
        <v>1</v>
      </c>
      <c r="E121" s="131"/>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7"/>
      <c r="AF121" s="86"/>
      <c r="AG121" s="86"/>
      <c r="AH121" s="86"/>
      <c r="AI121" s="86"/>
      <c r="AJ121" s="86"/>
      <c r="AK121" s="86"/>
      <c r="AL121" s="136"/>
    </row>
    <row r="122" spans="1:38" s="1" customFormat="1" ht="24.75" customHeight="1" thickBot="1" x14ac:dyDescent="0.3">
      <c r="A122" s="94" t="s">
        <v>128</v>
      </c>
      <c r="B122" s="81" t="s">
        <v>251</v>
      </c>
      <c r="C122" s="104" t="s">
        <v>137</v>
      </c>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7"/>
      <c r="AF122" s="86"/>
      <c r="AG122" s="86"/>
      <c r="AH122" s="86"/>
      <c r="AI122" s="86"/>
      <c r="AJ122" s="86"/>
      <c r="AK122" s="86"/>
      <c r="AL122" s="136"/>
    </row>
    <row r="123" spans="1:38" s="1" customFormat="1" ht="24.75" customHeight="1" thickBot="1" x14ac:dyDescent="0.3">
      <c r="A123" s="94" t="s">
        <v>128</v>
      </c>
      <c r="B123" s="94" t="s">
        <v>231</v>
      </c>
      <c r="C123" s="102" t="s">
        <v>301</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7"/>
      <c r="AF123" s="86"/>
      <c r="AG123" s="86"/>
      <c r="AH123" s="86"/>
      <c r="AI123" s="86"/>
      <c r="AJ123" s="86"/>
      <c r="AK123" s="86"/>
      <c r="AL123" s="136" t="s">
        <v>409</v>
      </c>
    </row>
    <row r="124" spans="1:38" s="1" customFormat="1" ht="24.75" customHeight="1" thickBot="1" x14ac:dyDescent="0.3">
      <c r="A124" s="94" t="s">
        <v>128</v>
      </c>
      <c r="B124" s="56" t="s">
        <v>232</v>
      </c>
      <c r="C124" s="102" t="s">
        <v>284</v>
      </c>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7"/>
      <c r="AF124" s="86"/>
      <c r="AG124" s="86"/>
      <c r="AH124" s="86"/>
      <c r="AI124" s="86"/>
      <c r="AJ124" s="86"/>
      <c r="AK124" s="86"/>
      <c r="AL124" s="136" t="s">
        <v>399</v>
      </c>
    </row>
    <row r="125" spans="1:38" s="1" customFormat="1" ht="24.75" customHeight="1" thickBot="1" x14ac:dyDescent="0.3">
      <c r="A125" s="94" t="s">
        <v>119</v>
      </c>
      <c r="B125" s="94" t="s">
        <v>233</v>
      </c>
      <c r="C125" s="102" t="s">
        <v>285</v>
      </c>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7"/>
      <c r="AF125" s="86"/>
      <c r="AG125" s="86"/>
      <c r="AH125" s="86"/>
      <c r="AI125" s="86"/>
      <c r="AJ125" s="86"/>
      <c r="AK125" s="86"/>
      <c r="AL125" s="136" t="s">
        <v>410</v>
      </c>
    </row>
    <row r="126" spans="1:38" s="1" customFormat="1" ht="24.75" customHeight="1" thickBot="1" x14ac:dyDescent="0.3">
      <c r="A126" s="94" t="s">
        <v>119</v>
      </c>
      <c r="B126" s="94" t="s">
        <v>103</v>
      </c>
      <c r="C126" s="102" t="s">
        <v>259</v>
      </c>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7"/>
      <c r="AF126" s="86"/>
      <c r="AG126" s="86"/>
      <c r="AH126" s="86"/>
      <c r="AI126" s="86"/>
      <c r="AJ126" s="86"/>
      <c r="AK126" s="86"/>
      <c r="AL126" s="136"/>
    </row>
    <row r="127" spans="1:38" s="1" customFormat="1" ht="24.75" customHeight="1" thickBot="1" x14ac:dyDescent="0.3">
      <c r="A127" s="94" t="s">
        <v>119</v>
      </c>
      <c r="B127" s="94" t="s">
        <v>104</v>
      </c>
      <c r="C127" s="102" t="s">
        <v>260</v>
      </c>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7"/>
      <c r="AF127" s="86"/>
      <c r="AG127" s="86"/>
      <c r="AH127" s="86"/>
      <c r="AI127" s="86"/>
      <c r="AJ127" s="86"/>
      <c r="AK127" s="86"/>
      <c r="AL127" s="136"/>
    </row>
    <row r="128" spans="1:38" s="1" customFormat="1" ht="24.75" customHeight="1" thickBot="1" x14ac:dyDescent="0.3">
      <c r="A128" s="94" t="s">
        <v>119</v>
      </c>
      <c r="B128" s="95" t="s">
        <v>234</v>
      </c>
      <c r="C128" s="103" t="s">
        <v>100</v>
      </c>
      <c r="D128" s="86" t="s">
        <v>98</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7"/>
      <c r="AF128" s="86"/>
      <c r="AG128" s="86"/>
      <c r="AH128" s="86"/>
      <c r="AI128" s="86"/>
      <c r="AJ128" s="86"/>
      <c r="AK128" s="86"/>
      <c r="AL128" s="136" t="s">
        <v>403</v>
      </c>
    </row>
    <row r="129" spans="1:67" s="1" customFormat="1" ht="24.75" customHeight="1" thickBot="1" x14ac:dyDescent="0.3">
      <c r="A129" s="94" t="s">
        <v>119</v>
      </c>
      <c r="B129" s="95" t="s">
        <v>334</v>
      </c>
      <c r="C129" s="88" t="s">
        <v>99</v>
      </c>
      <c r="D129" s="86" t="s">
        <v>98</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7"/>
      <c r="AF129" s="86"/>
      <c r="AG129" s="86"/>
      <c r="AH129" s="86"/>
      <c r="AI129" s="86"/>
      <c r="AJ129" s="86"/>
      <c r="AK129" s="86"/>
      <c r="AL129" s="136" t="s">
        <v>404</v>
      </c>
    </row>
    <row r="130" spans="1:67" s="1" customFormat="1" ht="24.75" customHeight="1" thickBot="1" x14ac:dyDescent="0.3">
      <c r="A130" s="94" t="s">
        <v>119</v>
      </c>
      <c r="B130" s="95" t="s">
        <v>335</v>
      </c>
      <c r="C130" s="116" t="s">
        <v>336</v>
      </c>
      <c r="D130" s="86" t="s">
        <v>98</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7"/>
      <c r="AF130" s="86"/>
      <c r="AG130" s="86"/>
      <c r="AH130" s="86"/>
      <c r="AI130" s="86"/>
      <c r="AJ130" s="86"/>
      <c r="AK130" s="86"/>
      <c r="AL130" s="136" t="s">
        <v>404</v>
      </c>
    </row>
    <row r="131" spans="1:67" s="1" customFormat="1" ht="24.75" customHeight="1" thickBot="1" x14ac:dyDescent="0.3">
      <c r="A131" s="94" t="s">
        <v>119</v>
      </c>
      <c r="B131" s="95" t="s">
        <v>337</v>
      </c>
      <c r="C131" s="88" t="s">
        <v>150</v>
      </c>
      <c r="D131" s="86" t="s">
        <v>98</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7"/>
      <c r="AF131" s="86"/>
      <c r="AG131" s="86"/>
      <c r="AH131" s="86"/>
      <c r="AI131" s="86"/>
      <c r="AJ131" s="86"/>
      <c r="AK131" s="86"/>
      <c r="AL131" s="136" t="s">
        <v>404</v>
      </c>
    </row>
    <row r="132" spans="1:67" s="1" customFormat="1" ht="24.75" customHeight="1" thickBot="1" x14ac:dyDescent="0.3">
      <c r="A132" s="94" t="s">
        <v>119</v>
      </c>
      <c r="B132" s="95" t="s">
        <v>338</v>
      </c>
      <c r="C132" s="88" t="s">
        <v>105</v>
      </c>
      <c r="D132" s="86" t="s">
        <v>98</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7"/>
      <c r="AF132" s="86"/>
      <c r="AG132" s="86"/>
      <c r="AH132" s="86"/>
      <c r="AI132" s="86"/>
      <c r="AJ132" s="86"/>
      <c r="AK132" s="86"/>
      <c r="AL132" s="136"/>
    </row>
    <row r="133" spans="1:67" s="1" customFormat="1" ht="24.75" customHeight="1" thickBot="1" x14ac:dyDescent="0.3">
      <c r="A133" s="94" t="s">
        <v>119</v>
      </c>
      <c r="B133" s="95" t="s">
        <v>339</v>
      </c>
      <c r="C133" s="88" t="s">
        <v>94</v>
      </c>
      <c r="D133" s="86" t="s">
        <v>98</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7"/>
      <c r="AF133" s="86"/>
      <c r="AG133" s="86"/>
      <c r="AH133" s="86"/>
      <c r="AI133" s="86"/>
      <c r="AJ133" s="86"/>
      <c r="AK133" s="86"/>
      <c r="AL133" s="136" t="s">
        <v>405</v>
      </c>
    </row>
    <row r="134" spans="1:67" s="1" customFormat="1" ht="24.75" customHeight="1" thickBot="1" x14ac:dyDescent="0.3">
      <c r="A134" s="94" t="s">
        <v>119</v>
      </c>
      <c r="B134" s="95" t="s">
        <v>340</v>
      </c>
      <c r="C134" s="102" t="s">
        <v>288</v>
      </c>
      <c r="D134" s="86" t="s">
        <v>98</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7"/>
      <c r="AF134" s="86"/>
      <c r="AG134" s="86"/>
      <c r="AH134" s="86"/>
      <c r="AI134" s="86"/>
      <c r="AJ134" s="86"/>
      <c r="AK134" s="86"/>
      <c r="AL134" s="136"/>
    </row>
    <row r="135" spans="1:67" s="1" customFormat="1" ht="24.75" customHeight="1" thickBot="1" x14ac:dyDescent="0.3">
      <c r="A135" s="94" t="s">
        <v>119</v>
      </c>
      <c r="B135" s="94" t="s">
        <v>235</v>
      </c>
      <c r="C135" s="102" t="s">
        <v>287</v>
      </c>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7"/>
      <c r="AF135" s="86"/>
      <c r="AG135" s="86"/>
      <c r="AH135" s="86"/>
      <c r="AI135" s="86"/>
      <c r="AJ135" s="86"/>
      <c r="AK135" s="86"/>
      <c r="AL135" s="136"/>
    </row>
    <row r="136" spans="1:67" s="1" customFormat="1" ht="24.75" customHeight="1" thickBot="1" x14ac:dyDescent="0.3">
      <c r="A136" s="94" t="s">
        <v>119</v>
      </c>
      <c r="B136" s="94" t="s">
        <v>106</v>
      </c>
      <c r="C136" s="102" t="s">
        <v>108</v>
      </c>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7"/>
      <c r="AF136" s="86"/>
      <c r="AG136" s="86"/>
      <c r="AH136" s="86"/>
      <c r="AI136" s="86"/>
      <c r="AJ136" s="86"/>
      <c r="AK136" s="86"/>
      <c r="AL136" s="136" t="s">
        <v>406</v>
      </c>
    </row>
    <row r="137" spans="1:67" s="1" customFormat="1" ht="24.75" customHeight="1" thickBot="1" x14ac:dyDescent="0.3">
      <c r="A137" s="94" t="s">
        <v>119</v>
      </c>
      <c r="B137" s="94" t="s">
        <v>107</v>
      </c>
      <c r="C137" s="102" t="s">
        <v>109</v>
      </c>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7"/>
      <c r="AF137" s="86"/>
      <c r="AG137" s="86"/>
      <c r="AH137" s="86"/>
      <c r="AI137" s="86"/>
      <c r="AJ137" s="86"/>
      <c r="AK137" s="86"/>
      <c r="AL137" s="136" t="s">
        <v>406</v>
      </c>
    </row>
    <row r="138" spans="1:67" s="1" customFormat="1" ht="24.75" customHeight="1" thickBot="1" x14ac:dyDescent="0.3">
      <c r="A138" s="95" t="s">
        <v>119</v>
      </c>
      <c r="B138" s="95" t="s">
        <v>255</v>
      </c>
      <c r="C138" s="103" t="s">
        <v>256</v>
      </c>
      <c r="D138" s="131"/>
      <c r="E138" s="131"/>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7"/>
      <c r="AF138" s="86"/>
      <c r="AG138" s="86"/>
      <c r="AH138" s="86"/>
      <c r="AI138" s="86"/>
      <c r="AJ138" s="86"/>
      <c r="AK138" s="86"/>
      <c r="AL138" s="136" t="s">
        <v>406</v>
      </c>
    </row>
    <row r="139" spans="1:67" s="1" customFormat="1" ht="24.75" customHeight="1" thickBot="1" x14ac:dyDescent="0.3">
      <c r="A139" s="95" t="s">
        <v>119</v>
      </c>
      <c r="B139" s="95" t="s">
        <v>236</v>
      </c>
      <c r="C139" s="103" t="s">
        <v>293</v>
      </c>
      <c r="D139" s="131" t="s">
        <v>101</v>
      </c>
      <c r="E139" s="131"/>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7"/>
      <c r="AF139" s="86"/>
      <c r="AG139" s="86"/>
      <c r="AH139" s="86"/>
      <c r="AI139" s="86"/>
      <c r="AJ139" s="86"/>
      <c r="AK139" s="86"/>
      <c r="AL139" s="136" t="s">
        <v>368</v>
      </c>
    </row>
    <row r="140" spans="1:67" s="1" customFormat="1" ht="24.75" customHeight="1" thickBot="1" x14ac:dyDescent="0.3">
      <c r="A140" s="94" t="s">
        <v>120</v>
      </c>
      <c r="B140" s="57" t="s">
        <v>237</v>
      </c>
      <c r="C140" s="102" t="s">
        <v>286</v>
      </c>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7"/>
      <c r="AF140" s="86"/>
      <c r="AG140" s="86"/>
      <c r="AH140" s="86"/>
      <c r="AI140" s="86"/>
      <c r="AJ140" s="86"/>
      <c r="AK140" s="86"/>
      <c r="AL140" s="136" t="s">
        <v>399</v>
      </c>
    </row>
    <row r="141" spans="1:67" s="8" customFormat="1" ht="23.4" customHeight="1" thickBot="1" x14ac:dyDescent="0.3">
      <c r="A141" s="46"/>
      <c r="B141" s="118" t="s">
        <v>19</v>
      </c>
      <c r="C141" s="119" t="s">
        <v>341</v>
      </c>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2"/>
      <c r="AF141" s="46"/>
      <c r="AG141" s="46"/>
      <c r="AH141" s="46"/>
      <c r="AI141" s="46"/>
      <c r="AJ141" s="46"/>
      <c r="AK141" s="46"/>
      <c r="AL141" s="137" t="s">
        <v>399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3">
      <c r="A142" s="50"/>
      <c r="B142" s="51"/>
      <c r="C142" s="10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3.4" thickBot="1" x14ac:dyDescent="0.3">
      <c r="A143" s="47"/>
      <c r="B143" s="66" t="s">
        <v>97</v>
      </c>
      <c r="C143" s="106" t="s">
        <v>364</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3"/>
      <c r="AF143" s="47"/>
      <c r="AG143" s="47"/>
      <c r="AH143" s="47"/>
      <c r="AI143" s="47"/>
      <c r="AJ143" s="47"/>
      <c r="AK143" s="47"/>
      <c r="AL143" s="138" t="s">
        <v>399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6" thickBot="1" x14ac:dyDescent="0.3">
      <c r="A144" s="92"/>
      <c r="B144" s="120" t="s">
        <v>352</v>
      </c>
      <c r="C144" s="121" t="s">
        <v>366</v>
      </c>
      <c r="D144" s="92" t="s">
        <v>325</v>
      </c>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135"/>
      <c r="AF144" s="92"/>
      <c r="AG144" s="92"/>
      <c r="AH144" s="92"/>
      <c r="AI144" s="92"/>
      <c r="AJ144" s="92"/>
      <c r="AK144" s="92"/>
      <c r="AL144" s="139" t="s">
        <v>399</v>
      </c>
    </row>
    <row r="145" spans="1:67" s="3" customFormat="1" ht="18" customHeight="1" thickBot="1" x14ac:dyDescent="0.3">
      <c r="A145" s="50"/>
      <c r="B145" s="51"/>
      <c r="C145" s="10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x14ac:dyDescent="0.3">
      <c r="B146" s="52"/>
      <c r="C146" s="107"/>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 customHeight="1" thickBot="1" x14ac:dyDescent="0.3">
      <c r="A147" s="125" t="s">
        <v>351</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63"/>
      <c r="AF147" s="126"/>
      <c r="AG147" s="126"/>
      <c r="AH147" s="126"/>
      <c r="AI147" s="126"/>
      <c r="AJ147" s="126"/>
      <c r="AK147" s="126"/>
      <c r="AL147" s="127"/>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2" customHeight="1" thickBot="1" x14ac:dyDescent="0.3">
      <c r="A148" s="38" t="s">
        <v>125</v>
      </c>
      <c r="B148" s="38" t="s">
        <v>239</v>
      </c>
      <c r="C148" s="108" t="s">
        <v>304</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4"/>
      <c r="AF148" s="48"/>
      <c r="AG148" s="48"/>
      <c r="AH148" s="48"/>
      <c r="AI148" s="48"/>
      <c r="AJ148" s="48"/>
      <c r="AK148" s="48"/>
      <c r="AL148" s="140" t="s">
        <v>407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x14ac:dyDescent="0.3">
      <c r="A149" s="38" t="s">
        <v>125</v>
      </c>
      <c r="B149" s="38" t="s">
        <v>238</v>
      </c>
      <c r="C149" s="108" t="s">
        <v>314</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4"/>
      <c r="AF149" s="48"/>
      <c r="AG149" s="48"/>
      <c r="AH149" s="48"/>
      <c r="AI149" s="48"/>
      <c r="AJ149" s="48"/>
      <c r="AK149" s="48"/>
      <c r="AL149" s="140" t="s">
        <v>407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2" customHeight="1" thickBot="1" x14ac:dyDescent="0.3">
      <c r="A150" s="38" t="s">
        <v>126</v>
      </c>
      <c r="B150" s="38" t="s">
        <v>240</v>
      </c>
      <c r="C150" s="108" t="s">
        <v>39</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4"/>
      <c r="AF150" s="48"/>
      <c r="AG150" s="48"/>
      <c r="AH150" s="48"/>
      <c r="AI150" s="48"/>
      <c r="AJ150" s="48"/>
      <c r="AK150" s="48"/>
      <c r="AL150" s="140" t="s">
        <v>407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2" customHeight="1" thickBot="1" x14ac:dyDescent="0.3">
      <c r="A151" s="38" t="s">
        <v>34</v>
      </c>
      <c r="B151" s="38" t="s">
        <v>241</v>
      </c>
      <c r="C151" s="108" t="s">
        <v>112</v>
      </c>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4"/>
      <c r="AF151" s="48"/>
      <c r="AG151" s="48"/>
      <c r="AH151" s="48"/>
      <c r="AI151" s="48"/>
      <c r="AJ151" s="48"/>
      <c r="AK151" s="48"/>
      <c r="AL151" s="140"/>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2" customHeight="1" thickBot="1" x14ac:dyDescent="0.3">
      <c r="A152" s="38" t="s">
        <v>34</v>
      </c>
      <c r="B152" s="38" t="s">
        <v>322</v>
      </c>
      <c r="C152" s="108" t="s">
        <v>113</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4"/>
      <c r="AF152" s="48"/>
      <c r="AG152" s="48"/>
      <c r="AH152" s="48"/>
      <c r="AI152" s="48"/>
      <c r="AJ152" s="48"/>
      <c r="AK152" s="48"/>
      <c r="AL152" s="14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2" customHeight="1" thickBot="1" x14ac:dyDescent="0.3">
      <c r="A153" s="38" t="s">
        <v>34</v>
      </c>
      <c r="B153" s="38" t="s">
        <v>242</v>
      </c>
      <c r="C153" s="108" t="s">
        <v>311</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4"/>
      <c r="AF153" s="48"/>
      <c r="AG153" s="48"/>
      <c r="AH153" s="48"/>
      <c r="AI153" s="48"/>
      <c r="AJ153" s="48"/>
      <c r="AK153" s="48"/>
      <c r="AL153" s="140" t="s">
        <v>399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2" customHeight="1" thickBot="1" x14ac:dyDescent="0.3">
      <c r="A154" s="39" t="s">
        <v>127</v>
      </c>
      <c r="B154" s="39" t="s">
        <v>243</v>
      </c>
      <c r="C154" s="109" t="s">
        <v>95</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4"/>
      <c r="AF154" s="49"/>
      <c r="AG154" s="49"/>
      <c r="AH154" s="49"/>
      <c r="AI154" s="49"/>
      <c r="AJ154" s="49"/>
      <c r="AK154" s="49"/>
      <c r="AL154" s="142" t="s">
        <v>368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2" customHeight="1" thickBot="1" x14ac:dyDescent="0.3">
      <c r="A155" s="39" t="s">
        <v>127</v>
      </c>
      <c r="B155" s="39" t="s">
        <v>244</v>
      </c>
      <c r="C155" s="109" t="s">
        <v>96</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4"/>
      <c r="AF155" s="49"/>
      <c r="AG155" s="49"/>
      <c r="AH155" s="49"/>
      <c r="AI155" s="49"/>
      <c r="AJ155" s="49"/>
      <c r="AK155" s="49"/>
      <c r="AL155" s="142" t="s">
        <v>408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2" customHeight="1" thickBot="1" x14ac:dyDescent="0.3">
      <c r="A156" s="39" t="s">
        <v>127</v>
      </c>
      <c r="B156" s="39" t="s">
        <v>245</v>
      </c>
      <c r="C156" s="109" t="s">
        <v>312</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5"/>
      <c r="AF156" s="49"/>
      <c r="AG156" s="49"/>
      <c r="AH156" s="49"/>
      <c r="AI156" s="49"/>
      <c r="AJ156" s="49"/>
      <c r="AK156" s="49"/>
      <c r="AL156" s="143"/>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x14ac:dyDescent="0.25">
      <c r="C157" s="110"/>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4" customFormat="1" ht="12" customHeight="1" x14ac:dyDescent="0.25">
      <c r="A158" s="67" t="s">
        <v>349</v>
      </c>
      <c r="B158" s="4"/>
      <c r="C158" s="111"/>
      <c r="D158" s="68"/>
      <c r="E158" s="83"/>
    </row>
    <row r="159" spans="1:67" s="44" customFormat="1" ht="12" customHeight="1" x14ac:dyDescent="0.35">
      <c r="A159" s="68" t="s">
        <v>350</v>
      </c>
      <c r="B159" s="68"/>
      <c r="C159" s="97"/>
      <c r="F159" s="70"/>
      <c r="G159" s="71"/>
      <c r="H159" s="72"/>
      <c r="J159" s="73"/>
      <c r="K159" s="73"/>
      <c r="L159" s="73"/>
      <c r="M159" s="73"/>
      <c r="N159" s="73"/>
      <c r="O159" s="74"/>
      <c r="P159" s="74"/>
      <c r="Q159" s="74"/>
      <c r="R159" s="74"/>
      <c r="S159" s="74"/>
      <c r="T159" s="74"/>
      <c r="U159" s="74"/>
      <c r="V159" s="74"/>
      <c r="W159" s="74"/>
      <c r="X159" s="74"/>
      <c r="Y159" s="74"/>
      <c r="Z159" s="74"/>
      <c r="AA159" s="74"/>
      <c r="AB159" s="74"/>
      <c r="AC159" s="73"/>
      <c r="AD159" s="75"/>
      <c r="AG159" s="76"/>
      <c r="AH159" s="76"/>
      <c r="AI159" s="76"/>
      <c r="AJ159" s="76"/>
      <c r="AK159" s="77"/>
      <c r="AL159" s="77"/>
      <c r="AM159" s="78"/>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x14ac:dyDescent="0.25">
      <c r="A160" s="67" t="s">
        <v>323</v>
      </c>
      <c r="B160" s="68"/>
      <c r="C160" s="97"/>
      <c r="F160" s="69"/>
      <c r="G160" s="69"/>
      <c r="H160" s="69"/>
      <c r="I160" s="73"/>
      <c r="J160" s="73"/>
      <c r="K160" s="73"/>
      <c r="L160" s="73"/>
      <c r="M160" s="73"/>
      <c r="N160" s="73"/>
      <c r="O160" s="74"/>
      <c r="P160" s="74"/>
      <c r="Q160" s="74"/>
      <c r="R160" s="74"/>
      <c r="S160" s="74"/>
      <c r="T160" s="74"/>
      <c r="U160" s="74"/>
      <c r="V160" s="74"/>
      <c r="W160" s="74"/>
      <c r="X160" s="74"/>
      <c r="Y160" s="74"/>
      <c r="Z160" s="74"/>
      <c r="AA160" s="74"/>
      <c r="AB160" s="74"/>
      <c r="AC160" s="73"/>
      <c r="AD160" s="75"/>
      <c r="AG160" s="76"/>
      <c r="AH160" s="76"/>
      <c r="AI160" s="76"/>
      <c r="AJ160" s="76"/>
      <c r="AK160" s="77"/>
      <c r="AL160" s="77"/>
      <c r="AM160" s="78"/>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x14ac:dyDescent="0.25">
      <c r="A161" s="67" t="s">
        <v>324</v>
      </c>
      <c r="B161" s="68"/>
      <c r="C161" s="97"/>
      <c r="F161" s="69"/>
      <c r="G161" s="69"/>
      <c r="H161" s="69"/>
      <c r="I161" s="73"/>
      <c r="J161" s="73"/>
      <c r="K161" s="73"/>
      <c r="L161" s="73"/>
      <c r="M161" s="73"/>
      <c r="N161" s="73"/>
      <c r="O161" s="74"/>
      <c r="P161" s="74"/>
      <c r="Q161" s="74"/>
      <c r="R161" s="74"/>
      <c r="S161" s="74"/>
      <c r="T161" s="74"/>
      <c r="U161" s="74"/>
      <c r="V161" s="74"/>
      <c r="W161" s="74"/>
      <c r="X161" s="74"/>
      <c r="Y161" s="74"/>
      <c r="Z161" s="74"/>
      <c r="AA161" s="74"/>
      <c r="AB161" s="74"/>
      <c r="AC161" s="73"/>
      <c r="AD161" s="75"/>
      <c r="AG161" s="76"/>
      <c r="AH161" s="76"/>
      <c r="AI161" s="76"/>
      <c r="AJ161" s="76"/>
      <c r="AK161" s="77"/>
      <c r="AL161" s="77"/>
      <c r="AM161" s="78"/>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x14ac:dyDescent="0.25">
      <c r="A162" s="280" t="s">
        <v>363</v>
      </c>
      <c r="B162" s="281"/>
      <c r="C162" s="281"/>
      <c r="D162" s="79"/>
      <c r="E162" s="79"/>
      <c r="F162" s="79"/>
      <c r="G162" s="79"/>
      <c r="H162" s="79"/>
      <c r="I162" s="79"/>
      <c r="J162" s="79"/>
      <c r="K162" s="79"/>
      <c r="L162" s="79"/>
      <c r="M162" s="79"/>
      <c r="N162" s="73"/>
      <c r="O162" s="74"/>
      <c r="P162" s="74"/>
      <c r="Q162" s="74"/>
      <c r="R162" s="74"/>
      <c r="S162" s="74"/>
      <c r="T162" s="74"/>
      <c r="U162" s="74"/>
      <c r="V162" s="74"/>
      <c r="W162" s="74"/>
      <c r="X162" s="74"/>
      <c r="Y162" s="74"/>
      <c r="Z162" s="74"/>
      <c r="AA162" s="74"/>
      <c r="AB162" s="74"/>
      <c r="AC162" s="73"/>
      <c r="AD162" s="73"/>
      <c r="AG162" s="76"/>
      <c r="AH162" s="76"/>
      <c r="AI162" s="76"/>
      <c r="AJ162" s="76"/>
      <c r="AK162" s="77"/>
      <c r="AL162" s="77"/>
      <c r="AM162" s="78"/>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4" customFormat="1" ht="12" customHeight="1" x14ac:dyDescent="0.2">
      <c r="C163" s="112"/>
    </row>
    <row r="165" spans="1:67" s="74" customFormat="1" ht="12" customHeight="1" x14ac:dyDescent="0.2">
      <c r="C165" s="112"/>
    </row>
    <row r="166" spans="1:67" s="74" customFormat="1" ht="12" customHeight="1" x14ac:dyDescent="0.2">
      <c r="C166" s="112"/>
    </row>
    <row r="167" spans="1:67" s="74" customFormat="1" ht="11.4" x14ac:dyDescent="0.2">
      <c r="C167" s="112"/>
    </row>
    <row r="168" spans="1:67" s="74" customFormat="1" ht="11.4" x14ac:dyDescent="0.2">
      <c r="C168" s="112"/>
    </row>
    <row r="169" spans="1:67" s="74" customFormat="1" ht="11.4" x14ac:dyDescent="0.2">
      <c r="C169" s="112"/>
    </row>
    <row r="170" spans="1:67" s="74" customFormat="1" ht="11.4" x14ac:dyDescent="0.2">
      <c r="C170" s="112"/>
    </row>
    <row r="171" spans="1:67" s="74" customFormat="1" ht="11.4" x14ac:dyDescent="0.2">
      <c r="C171" s="112"/>
    </row>
    <row r="184" spans="3:3" ht="13.8" thickBot="1" x14ac:dyDescent="0.3"/>
    <row r="185" spans="3:3" ht="13.8" thickBot="1" x14ac:dyDescent="0.3">
      <c r="C185" s="114"/>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Button 1">
              <controlPr defaultSize="0" print="0" autoFill="0" autoPict="0" macro="[0]!xmlExport">
                <anchor moveWithCells="1" sizeWithCells="1">
                  <from>
                    <xdr:col>4</xdr:col>
                    <xdr:colOff>7620</xdr:colOff>
                    <xdr:row>3</xdr:row>
                    <xdr:rowOff>7620</xdr:rowOff>
                  </from>
                  <to>
                    <xdr:col>7</xdr:col>
                    <xdr:colOff>213360</xdr:colOff>
                    <xdr:row>5</xdr:row>
                    <xdr:rowOff>30480</xdr:rowOff>
                  </to>
                </anchor>
              </controlPr>
            </control>
          </mc:Choice>
        </mc:AlternateContent>
        <mc:AlternateContent xmlns:mc="http://schemas.openxmlformats.org/markup-compatibility/2006">
          <mc:Choice Requires="x14">
            <control shapeId="89090" r:id="rId5" name="Button 2">
              <controlPr defaultSize="0" print="0" autoFill="0" autoPict="0" macro="[0]!addNewYear">
                <anchor moveWithCells="1" sizeWithCells="1">
                  <from>
                    <xdr:col>8</xdr:col>
                    <xdr:colOff>45720</xdr:colOff>
                    <xdr:row>3</xdr:row>
                    <xdr:rowOff>7620</xdr:rowOff>
                  </from>
                  <to>
                    <xdr:col>9</xdr:col>
                    <xdr:colOff>594360</xdr:colOff>
                    <xdr:row>5</xdr:row>
                    <xdr:rowOff>30480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8"/>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1998</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1998</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2.4027859337855051</v>
      </c>
      <c r="F14" s="247">
        <v>1.0458083600000003E-2</v>
      </c>
      <c r="G14" s="247">
        <v>0.30523759753735336</v>
      </c>
      <c r="H14" s="247">
        <v>4.6310142000000011E-3</v>
      </c>
      <c r="I14" s="247">
        <v>0.14831166858707348</v>
      </c>
      <c r="J14" s="247">
        <v>0.14831990538707349</v>
      </c>
      <c r="K14" s="247">
        <v>0.14833123098707349</v>
      </c>
      <c r="L14" s="247">
        <v>5.1905730335475731E-3</v>
      </c>
      <c r="M14" s="247">
        <v>4.4223102102000353E-2</v>
      </c>
      <c r="N14" s="247">
        <v>1.868602850946</v>
      </c>
      <c r="O14" s="247">
        <v>0.18686356881360003</v>
      </c>
      <c r="P14" s="247">
        <v>0.18687655925610003</v>
      </c>
      <c r="Q14" s="247">
        <v>4.0033546219999994E-2</v>
      </c>
      <c r="R14" s="247">
        <v>0.18686363523090002</v>
      </c>
      <c r="S14" s="247">
        <v>0.18686821367358003</v>
      </c>
      <c r="T14" s="247">
        <v>7.1833587937300006E-2</v>
      </c>
      <c r="U14" s="247">
        <v>5.9430547560000001E-3</v>
      </c>
      <c r="V14" s="247">
        <v>0.91557137726500015</v>
      </c>
      <c r="W14" s="247">
        <v>2.0652067262744991</v>
      </c>
      <c r="X14" s="247">
        <v>4.3219596000000003E-6</v>
      </c>
      <c r="Y14" s="247">
        <v>9.1638755000000001E-6</v>
      </c>
      <c r="Z14" s="247">
        <v>4.9148447000000007E-6</v>
      </c>
      <c r="AA14" s="247">
        <v>6.0008518400000002E-6</v>
      </c>
      <c r="AB14" s="247">
        <v>2.4377782200000003E-5</v>
      </c>
      <c r="AC14" s="247">
        <v>2.2863832400000006E-2</v>
      </c>
      <c r="AD14" s="247">
        <v>1.7198457999999999E-6</v>
      </c>
      <c r="AE14" s="248"/>
      <c r="AF14" s="249">
        <v>3.4319999999999991</v>
      </c>
      <c r="AG14" s="249" t="s">
        <v>399</v>
      </c>
      <c r="AH14" s="249">
        <v>130.22999999999999</v>
      </c>
      <c r="AI14" s="249">
        <v>1631.0216435693987</v>
      </c>
      <c r="AJ14" s="249">
        <v>2795.1330615524453</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0.36032733193376038</v>
      </c>
      <c r="F23" s="247">
        <v>0.10342837110229353</v>
      </c>
      <c r="G23" s="247">
        <v>7.2619707519259924E-3</v>
      </c>
      <c r="H23" s="247">
        <v>6.4763806627083815E-5</v>
      </c>
      <c r="I23" s="247">
        <v>2.3139560616543084E-2</v>
      </c>
      <c r="J23" s="247">
        <v>2.9125572381317012E-2</v>
      </c>
      <c r="K23" s="247">
        <v>8.1447600636972151E-2</v>
      </c>
      <c r="L23" s="247">
        <v>1.1625418899077315E-2</v>
      </c>
      <c r="M23" s="247">
        <v>0.36273833962184865</v>
      </c>
      <c r="N23" s="247">
        <v>9.3491954831023214E-3</v>
      </c>
      <c r="O23" s="247">
        <v>1.2858017575647265E-4</v>
      </c>
      <c r="P23" s="247" t="s">
        <v>502</v>
      </c>
      <c r="Q23" s="247" t="s">
        <v>502</v>
      </c>
      <c r="R23" s="247">
        <v>4.3826525086351672E-4</v>
      </c>
      <c r="S23" s="247">
        <v>1.9793710682092805E-2</v>
      </c>
      <c r="T23" s="247">
        <v>6.0780494268910775E-4</v>
      </c>
      <c r="U23" s="247">
        <v>8.4735989594151721E-5</v>
      </c>
      <c r="V23" s="247">
        <v>1.0480117795283206E-2</v>
      </c>
      <c r="W23" s="247" t="s">
        <v>502</v>
      </c>
      <c r="X23" s="247">
        <v>2.5954814584812374E-4</v>
      </c>
      <c r="Y23" s="247">
        <v>4.2220906446442213E-4</v>
      </c>
      <c r="Z23" s="247" t="s">
        <v>399</v>
      </c>
      <c r="AA23" s="247" t="s">
        <v>399</v>
      </c>
      <c r="AB23" s="247">
        <v>6.8175721031254501E-4</v>
      </c>
      <c r="AC23" s="247" t="s">
        <v>502</v>
      </c>
      <c r="AD23" s="247" t="s">
        <v>399</v>
      </c>
      <c r="AE23" s="248"/>
      <c r="AF23" s="249">
        <v>364.39988660629956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0.31718147608943065</v>
      </c>
      <c r="F24" s="247">
        <v>4.4515840486557871E-2</v>
      </c>
      <c r="G24" s="247">
        <v>2.0000884651467127E-2</v>
      </c>
      <c r="H24" s="247">
        <v>9.3900819499114743E-4</v>
      </c>
      <c r="I24" s="247">
        <v>9.2233314409491049E-3</v>
      </c>
      <c r="J24" s="247">
        <v>9.2242803167738412E-3</v>
      </c>
      <c r="K24" s="247">
        <v>9.2250183313041922E-3</v>
      </c>
      <c r="L24" s="247">
        <v>4.5518641411026323E-3</v>
      </c>
      <c r="M24" s="247">
        <v>7.0081439048127733E-2</v>
      </c>
      <c r="N24" s="247">
        <v>6.277904563081994E-5</v>
      </c>
      <c r="O24" s="247">
        <v>3.9509691031108429E-6</v>
      </c>
      <c r="P24" s="247">
        <v>8.5796768105425288E-4</v>
      </c>
      <c r="Q24" s="247">
        <v>1.6227844125854364E-4</v>
      </c>
      <c r="R24" s="247">
        <v>1.0133191377737059E-4</v>
      </c>
      <c r="S24" s="247">
        <v>9.4218907228244567E-5</v>
      </c>
      <c r="T24" s="247">
        <v>2.40609041665038E-5</v>
      </c>
      <c r="U24" s="247">
        <v>1.3130841184237979E-4</v>
      </c>
      <c r="V24" s="247">
        <v>1.2777742925112955E-2</v>
      </c>
      <c r="W24" s="247">
        <v>1.3633675568659074E-3</v>
      </c>
      <c r="X24" s="247">
        <v>6.6397316111759547E-6</v>
      </c>
      <c r="Y24" s="247">
        <v>1.6586493806287337E-5</v>
      </c>
      <c r="Z24" s="247">
        <v>4.8301149478675132E-6</v>
      </c>
      <c r="AA24" s="247">
        <v>4.1714815872111967E-6</v>
      </c>
      <c r="AB24" s="247">
        <v>3.2227821952542001E-5</v>
      </c>
      <c r="AC24" s="247">
        <v>6.5367001259580442E-8</v>
      </c>
      <c r="AD24" s="247">
        <v>1.7923210022788187E-5</v>
      </c>
      <c r="AE24" s="248"/>
      <c r="AF24" s="249">
        <v>402.17861607953307</v>
      </c>
      <c r="AG24" s="249">
        <v>0.10543064719287168</v>
      </c>
      <c r="AH24" s="249">
        <v>1497.9136018738618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2.9419376605300194</v>
      </c>
      <c r="F27" s="247">
        <v>2.9750940720227903</v>
      </c>
      <c r="G27" s="247">
        <v>0.12068698483940751</v>
      </c>
      <c r="H27" s="247">
        <v>5.314425424356034E-2</v>
      </c>
      <c r="I27" s="247">
        <v>0.21782227311765928</v>
      </c>
      <c r="J27" s="247">
        <v>0.21782227311765928</v>
      </c>
      <c r="K27" s="247">
        <v>0.21782227311765928</v>
      </c>
      <c r="L27" s="247">
        <v>0.13577040156304737</v>
      </c>
      <c r="M27" s="247">
        <v>23.918259914585068</v>
      </c>
      <c r="N27" s="247">
        <v>3.4486817081638148</v>
      </c>
      <c r="O27" s="247">
        <v>2.9630984143511594E-5</v>
      </c>
      <c r="P27" s="247">
        <v>1.5810371208685307E-3</v>
      </c>
      <c r="Q27" s="247">
        <v>4.6783190700273602E-5</v>
      </c>
      <c r="R27" s="247">
        <v>1.5806459128673363E-3</v>
      </c>
      <c r="S27" s="247">
        <v>1.0943158939851481E-3</v>
      </c>
      <c r="T27" s="247">
        <v>3.057056003752902E-4</v>
      </c>
      <c r="U27" s="247">
        <v>3.4304413113524023E-5</v>
      </c>
      <c r="V27" s="247">
        <v>5.8004310328318397E-3</v>
      </c>
      <c r="W27" s="247">
        <v>0.11961139999999998</v>
      </c>
      <c r="X27" s="247">
        <v>3.0773914493999999E-3</v>
      </c>
      <c r="Y27" s="247">
        <v>3.7165013517999998E-3</v>
      </c>
      <c r="Z27" s="247">
        <v>2.5906280988000001E-3</v>
      </c>
      <c r="AA27" s="247">
        <v>3.4067897657000003E-3</v>
      </c>
      <c r="AB27" s="247">
        <v>1.2791310665700001E-2</v>
      </c>
      <c r="AC27" s="247">
        <v>1.196109E-4</v>
      </c>
      <c r="AD27" s="247">
        <v>2.4403600000000001E-5</v>
      </c>
      <c r="AE27" s="248"/>
      <c r="AF27" s="247">
        <v>9509.9101780142992</v>
      </c>
      <c r="AG27" s="247" t="s">
        <v>399</v>
      </c>
      <c r="AH27" s="247">
        <v>0</v>
      </c>
      <c r="AI27" s="247">
        <v>0</v>
      </c>
      <c r="AJ27" s="247">
        <v>9.3413776000000007E-3</v>
      </c>
      <c r="AK27" s="247" t="s">
        <v>399</v>
      </c>
      <c r="AL27" s="250" t="s">
        <v>12</v>
      </c>
    </row>
    <row r="28" spans="1:38" s="1" customFormat="1" ht="26.25" customHeight="1" thickBot="1" x14ac:dyDescent="0.3">
      <c r="A28" s="244" t="s">
        <v>123</v>
      </c>
      <c r="B28" s="244" t="s">
        <v>164</v>
      </c>
      <c r="C28" s="245" t="s">
        <v>146</v>
      </c>
      <c r="D28" s="246"/>
      <c r="E28" s="247">
        <v>0.60000772702748728</v>
      </c>
      <c r="F28" s="247">
        <v>9.5987041975049245E-2</v>
      </c>
      <c r="G28" s="247">
        <v>2.9968223908670585E-2</v>
      </c>
      <c r="H28" s="247">
        <v>6.6135317825709522E-4</v>
      </c>
      <c r="I28" s="247">
        <v>8.3289215762768251E-2</v>
      </c>
      <c r="J28" s="247">
        <v>8.3289215762768251E-2</v>
      </c>
      <c r="K28" s="247">
        <v>8.3289215762768251E-2</v>
      </c>
      <c r="L28" s="247">
        <v>5.1391832825870551E-2</v>
      </c>
      <c r="M28" s="247">
        <v>0.62747351873886448</v>
      </c>
      <c r="N28" s="247">
        <v>3.6586328823389171E-2</v>
      </c>
      <c r="O28" s="247">
        <v>1.9442344140936976E-6</v>
      </c>
      <c r="P28" s="247">
        <v>1.895481342444204E-4</v>
      </c>
      <c r="Q28" s="247">
        <v>3.7561431189913016E-6</v>
      </c>
      <c r="R28" s="247">
        <v>2.9386562894861084E-4</v>
      </c>
      <c r="S28" s="247">
        <v>1.9742711842379661E-4</v>
      </c>
      <c r="T28" s="247">
        <v>9.7618232943161816E-6</v>
      </c>
      <c r="U28" s="247">
        <v>3.6238174097952101E-6</v>
      </c>
      <c r="V28" s="247">
        <v>6.4831736248725487E-4</v>
      </c>
      <c r="W28" s="247">
        <v>1.71199E-2</v>
      </c>
      <c r="X28" s="247">
        <v>6.9660248489999998E-4</v>
      </c>
      <c r="Y28" s="247">
        <v>7.8352855539999999E-4</v>
      </c>
      <c r="Z28" s="247">
        <v>6.114113195000001E-4</v>
      </c>
      <c r="AA28" s="247">
        <v>6.5385534320000006E-4</v>
      </c>
      <c r="AB28" s="247">
        <v>2.7453977029999999E-3</v>
      </c>
      <c r="AC28" s="247">
        <v>1.7119999999999999E-5</v>
      </c>
      <c r="AD28" s="247">
        <v>3.6889E-6</v>
      </c>
      <c r="AE28" s="248"/>
      <c r="AF28" s="247">
        <v>1492.1201759727001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1.6824918699802478</v>
      </c>
      <c r="F29" s="247">
        <v>0.11471566025554203</v>
      </c>
      <c r="G29" s="247">
        <v>4.0384450778874932E-2</v>
      </c>
      <c r="H29" s="247">
        <v>4.5668553891758099E-4</v>
      </c>
      <c r="I29" s="247">
        <v>6.1221415264631512E-2</v>
      </c>
      <c r="J29" s="247">
        <v>6.1221415264631512E-2</v>
      </c>
      <c r="K29" s="247">
        <v>6.1221415264631512E-2</v>
      </c>
      <c r="L29" s="247">
        <v>3.4761811978983766E-2</v>
      </c>
      <c r="M29" s="247">
        <v>0.40642798543220637</v>
      </c>
      <c r="N29" s="247">
        <v>3.391936244296903E-4</v>
      </c>
      <c r="O29" s="247">
        <v>2.2966594882340606E-6</v>
      </c>
      <c r="P29" s="247">
        <v>2.4330286320126715E-4</v>
      </c>
      <c r="Q29" s="247">
        <v>4.592174636055776E-6</v>
      </c>
      <c r="R29" s="247">
        <v>3.9011513070557062E-4</v>
      </c>
      <c r="S29" s="247">
        <v>2.6160976736322369E-4</v>
      </c>
      <c r="T29" s="247">
        <v>9.2038030591214121E-6</v>
      </c>
      <c r="U29" s="247">
        <v>4.5910302956434309E-6</v>
      </c>
      <c r="V29" s="247">
        <v>8.2635112300344675E-4</v>
      </c>
      <c r="W29" s="247">
        <v>9.9609E-3</v>
      </c>
      <c r="X29" s="247">
        <v>1.4229627010000002E-4</v>
      </c>
      <c r="Y29" s="247">
        <v>8.6168296899999993E-4</v>
      </c>
      <c r="Z29" s="247">
        <v>9.628714277E-4</v>
      </c>
      <c r="AA29" s="247">
        <v>2.213497535E-4</v>
      </c>
      <c r="AB29" s="247">
        <v>2.1882004202999996E-3</v>
      </c>
      <c r="AC29" s="247">
        <v>6.5918000000000001E-6</v>
      </c>
      <c r="AD29" s="247">
        <v>1.8820999999999999E-6</v>
      </c>
      <c r="AE29" s="248"/>
      <c r="AF29" s="247">
        <v>1959.6641560189</v>
      </c>
      <c r="AG29" s="247" t="s">
        <v>399</v>
      </c>
      <c r="AH29" s="247">
        <v>16.2058463708</v>
      </c>
      <c r="AI29" s="247">
        <v>0</v>
      </c>
      <c r="AJ29" s="247">
        <v>0</v>
      </c>
      <c r="AK29" s="247" t="s">
        <v>399</v>
      </c>
      <c r="AL29" s="250" t="s">
        <v>12</v>
      </c>
    </row>
    <row r="30" spans="1:38" s="1" customFormat="1" ht="26.25" customHeight="1" thickBot="1" x14ac:dyDescent="0.3">
      <c r="A30" s="244" t="s">
        <v>123</v>
      </c>
      <c r="B30" s="244" t="s">
        <v>166</v>
      </c>
      <c r="C30" s="245" t="s">
        <v>54</v>
      </c>
      <c r="D30" s="246"/>
      <c r="E30" s="247">
        <v>8.6884439137951616E-3</v>
      </c>
      <c r="F30" s="247">
        <v>0.21116584961845097</v>
      </c>
      <c r="G30" s="247">
        <v>5.3395940497541537E-4</v>
      </c>
      <c r="H30" s="247">
        <v>8.4810951476017274E-5</v>
      </c>
      <c r="I30" s="247">
        <v>3.5216815025571457E-3</v>
      </c>
      <c r="J30" s="247">
        <v>3.5216815025571457E-3</v>
      </c>
      <c r="K30" s="247">
        <v>3.5216815025571457E-3</v>
      </c>
      <c r="L30" s="247">
        <v>5.3796934951322512E-4</v>
      </c>
      <c r="M30" s="247">
        <v>0.96449880408553856</v>
      </c>
      <c r="N30" s="247">
        <v>4.7911039721021814E-2</v>
      </c>
      <c r="O30" s="247">
        <v>4.410150646626019E-5</v>
      </c>
      <c r="P30" s="247">
        <v>1.5082619556123743E-5</v>
      </c>
      <c r="Q30" s="247">
        <v>5.2009032952150831E-7</v>
      </c>
      <c r="R30" s="247">
        <v>1.9515254778274126E-4</v>
      </c>
      <c r="S30" s="247">
        <v>7.4729808534454416E-3</v>
      </c>
      <c r="T30" s="247">
        <v>3.0998295586041289E-4</v>
      </c>
      <c r="U30" s="247">
        <v>4.390959953827813E-5</v>
      </c>
      <c r="V30" s="247">
        <v>4.3770348851238181E-3</v>
      </c>
      <c r="W30" s="247">
        <v>1.1794000000000002E-3</v>
      </c>
      <c r="X30" s="247">
        <v>1.7969266099999999E-5</v>
      </c>
      <c r="Y30" s="247">
        <v>3.2943452700000004E-5</v>
      </c>
      <c r="Z30" s="247">
        <v>1.1230844900000001E-5</v>
      </c>
      <c r="AA30" s="247">
        <v>3.8558786100000001E-5</v>
      </c>
      <c r="AB30" s="247">
        <v>1.0070234980000001E-4</v>
      </c>
      <c r="AC30" s="247">
        <v>1.1791000000000001E-6</v>
      </c>
      <c r="AD30" s="247">
        <v>1.1791000000000001E-6</v>
      </c>
      <c r="AE30" s="248"/>
      <c r="AF30" s="247">
        <v>75.888113614900007</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0.65523954328753398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30.403403114</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5.6789039789874811E-2</v>
      </c>
      <c r="J32" s="247">
        <v>0.11413042498632049</v>
      </c>
      <c r="K32" s="247">
        <v>0.1407868686359349</v>
      </c>
      <c r="L32" s="247">
        <v>1.1636078393866515E-2</v>
      </c>
      <c r="M32" s="247" t="s">
        <v>399</v>
      </c>
      <c r="N32" s="247">
        <v>0.48495048686114062</v>
      </c>
      <c r="O32" s="247">
        <v>2.0431508545474281E-3</v>
      </c>
      <c r="P32" s="247">
        <v>0</v>
      </c>
      <c r="Q32" s="247">
        <v>5.5066583965091304E-3</v>
      </c>
      <c r="R32" s="247">
        <v>0.18186249711102445</v>
      </c>
      <c r="S32" s="247">
        <v>4.0001144920027567</v>
      </c>
      <c r="T32" s="247">
        <v>2.7397638057461954E-2</v>
      </c>
      <c r="U32" s="247">
        <v>2.8157373727186984E-3</v>
      </c>
      <c r="V32" s="247">
        <v>1.1435454059803598</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3742.965053997269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1.7641449377078643E-2</v>
      </c>
      <c r="J33" s="247">
        <v>3.2669350698293777E-2</v>
      </c>
      <c r="K33" s="247">
        <v>6.5338701396587553E-2</v>
      </c>
      <c r="L33" s="247">
        <v>6.9259023480382762E-4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3742.965053997269</v>
      </c>
      <c r="AL33" s="250" t="s">
        <v>459</v>
      </c>
    </row>
    <row r="34" spans="1:38" s="1" customFormat="1" ht="26.25" customHeight="1" thickBot="1" x14ac:dyDescent="0.3">
      <c r="A34" s="244" t="s">
        <v>121</v>
      </c>
      <c r="B34" s="244" t="s">
        <v>170</v>
      </c>
      <c r="C34" s="245" t="s">
        <v>58</v>
      </c>
      <c r="D34" s="246"/>
      <c r="E34" s="247">
        <v>0.11083465079093464</v>
      </c>
      <c r="F34" s="247">
        <v>9.837825443461139E-3</v>
      </c>
      <c r="G34" s="247">
        <v>8.6376471083993364E-3</v>
      </c>
      <c r="H34" s="247">
        <v>1.4820383985990442E-5</v>
      </c>
      <c r="I34" s="247">
        <v>2.8977032983651249E-3</v>
      </c>
      <c r="J34" s="247">
        <v>3.0449979122136191E-3</v>
      </c>
      <c r="K34" s="247">
        <v>3.2150231763473742E-3</v>
      </c>
      <c r="L34" s="247">
        <v>1.8835071439373312E-3</v>
      </c>
      <c r="M34" s="247">
        <v>2.2630635424006264E-2</v>
      </c>
      <c r="N34" s="247" t="s">
        <v>502</v>
      </c>
      <c r="O34" s="247">
        <v>2.1184966065863637E-5</v>
      </c>
      <c r="P34" s="247" t="s">
        <v>502</v>
      </c>
      <c r="Q34" s="247" t="s">
        <v>502</v>
      </c>
      <c r="R34" s="247">
        <v>1.0574298512703609E-4</v>
      </c>
      <c r="S34" s="247">
        <v>3.5950796491169448E-3</v>
      </c>
      <c r="T34" s="247">
        <v>1.4802199465762232E-4</v>
      </c>
      <c r="U34" s="247">
        <v>2.1184966065863637E-5</v>
      </c>
      <c r="V34" s="247">
        <v>2.114859702540722E-3</v>
      </c>
      <c r="W34" s="247" t="s">
        <v>502</v>
      </c>
      <c r="X34" s="247">
        <v>6.3463975596449857E-5</v>
      </c>
      <c r="Y34" s="247">
        <v>1.0574298512703609E-4</v>
      </c>
      <c r="Z34" s="247" t="s">
        <v>502</v>
      </c>
      <c r="AA34" s="247" t="s">
        <v>502</v>
      </c>
      <c r="AB34" s="247">
        <v>1.6920696072348596E-4</v>
      </c>
      <c r="AC34" s="247" t="s">
        <v>399</v>
      </c>
      <c r="AD34" s="247" t="s">
        <v>399</v>
      </c>
      <c r="AE34" s="248"/>
      <c r="AF34" s="249">
        <v>90.922601141045647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4.5806774254112864E-2</v>
      </c>
      <c r="F36" s="247">
        <v>1.6338418440144417E-3</v>
      </c>
      <c r="G36" s="247">
        <v>1.7560099659298472E-3</v>
      </c>
      <c r="H36" s="247">
        <v>4.2645956315439143E-6</v>
      </c>
      <c r="I36" s="247">
        <v>8.1679549272394036E-4</v>
      </c>
      <c r="J36" s="247">
        <v>8.7524553873274805E-4</v>
      </c>
      <c r="K36" s="247">
        <v>8.7524553873274805E-4</v>
      </c>
      <c r="L36" s="247">
        <v>2.7132611700715192E-4</v>
      </c>
      <c r="M36" s="247">
        <v>4.3172759305218095E-3</v>
      </c>
      <c r="N36" s="247">
        <v>7.5834544671513247E-5</v>
      </c>
      <c r="O36" s="247">
        <v>5.8450046008807767E-6</v>
      </c>
      <c r="P36" s="247">
        <v>1.7509927945986186E-5</v>
      </c>
      <c r="Q36" s="247">
        <v>2.3329846690210825E-5</v>
      </c>
      <c r="R36" s="247">
        <v>2.91748512910916E-5</v>
      </c>
      <c r="S36" s="247">
        <v>5.1350748575119953E-4</v>
      </c>
      <c r="T36" s="247">
        <v>5.8349702582183207E-4</v>
      </c>
      <c r="U36" s="247">
        <v>5.8349702582183201E-5</v>
      </c>
      <c r="V36" s="247">
        <v>7.0014625927288616E-4</v>
      </c>
      <c r="W36" s="247">
        <v>7.5834544671513252E-2</v>
      </c>
      <c r="X36" s="247" t="s">
        <v>502</v>
      </c>
      <c r="Y36" s="247" t="s">
        <v>502</v>
      </c>
      <c r="Z36" s="247" t="s">
        <v>502</v>
      </c>
      <c r="AA36" s="247" t="s">
        <v>502</v>
      </c>
      <c r="AB36" s="247">
        <v>1.9817826758351133E-6</v>
      </c>
      <c r="AC36" s="247">
        <v>4.665969338042165E-5</v>
      </c>
      <c r="AD36" s="247">
        <v>2.2175897284028356E-5</v>
      </c>
      <c r="AE36" s="248"/>
      <c r="AF36" s="249">
        <v>25.08585665614067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22.085062388591801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9.5233235448799053E-3</v>
      </c>
      <c r="F38" s="247">
        <v>7.2475531498744899E-4</v>
      </c>
      <c r="G38" s="247">
        <v>1.9222060457291064E-4</v>
      </c>
      <c r="H38" s="247">
        <v>1.6937552315490604E-6</v>
      </c>
      <c r="I38" s="247">
        <v>6.4968022946263924E-4</v>
      </c>
      <c r="J38" s="247">
        <v>7.1198272361634805E-4</v>
      </c>
      <c r="K38" s="247">
        <v>1.1765645859639763E-3</v>
      </c>
      <c r="L38" s="247">
        <v>3.303334747739454E-4</v>
      </c>
      <c r="M38" s="247">
        <v>3.5398190412123175E-3</v>
      </c>
      <c r="N38" s="247">
        <v>4.309677090605015E-7</v>
      </c>
      <c r="O38" s="247">
        <v>3.0598994252487567E-6</v>
      </c>
      <c r="P38" s="247" t="s">
        <v>502</v>
      </c>
      <c r="Q38" s="247" t="s">
        <v>502</v>
      </c>
      <c r="R38" s="247">
        <v>1.1884541684995206E-5</v>
      </c>
      <c r="S38" s="247">
        <v>4.3362475978780539E-4</v>
      </c>
      <c r="T38" s="247">
        <v>1.6178706346882091E-5</v>
      </c>
      <c r="U38" s="247">
        <v>2.1844270915288665E-6</v>
      </c>
      <c r="V38" s="247">
        <v>2.4817102259077928E-4</v>
      </c>
      <c r="W38" s="247" t="s">
        <v>502</v>
      </c>
      <c r="X38" s="247">
        <v>6.5457481654395923E-6</v>
      </c>
      <c r="Y38" s="247">
        <v>1.0908006884971276E-5</v>
      </c>
      <c r="Z38" s="247" t="s">
        <v>399</v>
      </c>
      <c r="AA38" s="247" t="s">
        <v>399</v>
      </c>
      <c r="AB38" s="247">
        <v>1.7453755050410874E-5</v>
      </c>
      <c r="AC38" s="247" t="s">
        <v>502</v>
      </c>
      <c r="AD38" s="247" t="s">
        <v>399</v>
      </c>
      <c r="AE38" s="248"/>
      <c r="AF38" s="249">
        <v>9.3352514926509702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0.82673694066955994</v>
      </c>
      <c r="F39" s="247">
        <v>0.35841513919431828</v>
      </c>
      <c r="G39" s="247">
        <v>0.51981292416908464</v>
      </c>
      <c r="H39" s="247">
        <v>7.0503652014304247E-3</v>
      </c>
      <c r="I39" s="247">
        <v>0.10660429135995869</v>
      </c>
      <c r="J39" s="247">
        <v>0.12296223482914152</v>
      </c>
      <c r="K39" s="247">
        <v>0.12296223482914152</v>
      </c>
      <c r="L39" s="247">
        <v>5.5300955278248833E-2</v>
      </c>
      <c r="M39" s="247">
        <v>0.8215094344690107</v>
      </c>
      <c r="N39" s="247">
        <v>4.3740442758838191E-2</v>
      </c>
      <c r="O39" s="247">
        <v>8.2765482408782862E-4</v>
      </c>
      <c r="P39" s="247">
        <v>6.3998551595179929E-3</v>
      </c>
      <c r="Q39" s="247">
        <v>3.8105073147178619E-3</v>
      </c>
      <c r="R39" s="247">
        <v>5.4667422073023837E-2</v>
      </c>
      <c r="S39" s="247">
        <v>1.6386132237665715E-2</v>
      </c>
      <c r="T39" s="247">
        <v>0.68172192172503276</v>
      </c>
      <c r="U39" s="247">
        <v>1.1740911561547802E-3</v>
      </c>
      <c r="V39" s="247">
        <v>0.10606219965836498</v>
      </c>
      <c r="W39" s="247">
        <v>3.8353640634940102E-2</v>
      </c>
      <c r="X39" s="247">
        <v>1.8166151366764997E-5</v>
      </c>
      <c r="Y39" s="247">
        <v>1.1323103603834845E-4</v>
      </c>
      <c r="Z39" s="247">
        <v>2.1195518734264883E-5</v>
      </c>
      <c r="AA39" s="247">
        <v>1.9888152489015216E-5</v>
      </c>
      <c r="AB39" s="247">
        <v>1.7248085862839357E-4</v>
      </c>
      <c r="AC39" s="247">
        <v>1.1995825210734084E-3</v>
      </c>
      <c r="AD39" s="247">
        <v>7.0884421699792324E-4</v>
      </c>
      <c r="AE39" s="248"/>
      <c r="AF39" s="249">
        <v>5452.6478230609482</v>
      </c>
      <c r="AG39" s="249" t="s">
        <v>399</v>
      </c>
      <c r="AH39" s="249">
        <v>10841.834031873883</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1.6503811660944407</v>
      </c>
      <c r="F41" s="247">
        <v>0.23603705485993967</v>
      </c>
      <c r="G41" s="247">
        <v>1.0338689173352553</v>
      </c>
      <c r="H41" s="247">
        <v>2.0634367542810807E-2</v>
      </c>
      <c r="I41" s="247">
        <v>0.20997368245464262</v>
      </c>
      <c r="J41" s="247">
        <v>0.2128475985127106</v>
      </c>
      <c r="K41" s="247">
        <v>0.22720863160437102</v>
      </c>
      <c r="L41" s="247">
        <v>1.5117749937201382E-2</v>
      </c>
      <c r="M41" s="247">
        <v>2.8378897342689471</v>
      </c>
      <c r="N41" s="247">
        <v>4.3528185986089513E-2</v>
      </c>
      <c r="O41" s="247">
        <v>2.1865012754985333E-3</v>
      </c>
      <c r="P41" s="247">
        <v>5.0705565470743029E-3</v>
      </c>
      <c r="Q41" s="247">
        <v>3.3904482791199376E-3</v>
      </c>
      <c r="R41" s="247">
        <v>8.6174576713168496E-3</v>
      </c>
      <c r="S41" s="247">
        <v>9.0144029459482966E-3</v>
      </c>
      <c r="T41" s="247">
        <v>4.2172768780606058E-3</v>
      </c>
      <c r="U41" s="247">
        <v>3.7074671699895402E-2</v>
      </c>
      <c r="V41" s="247">
        <v>0.13929920104616123</v>
      </c>
      <c r="W41" s="247">
        <v>0.38504911324244567</v>
      </c>
      <c r="X41" s="247">
        <v>7.8887293859020532E-2</v>
      </c>
      <c r="Y41" s="247">
        <v>0.1089775119301999</v>
      </c>
      <c r="Z41" s="247">
        <v>4.3327473041215731E-2</v>
      </c>
      <c r="AA41" s="247">
        <v>3.9727833500774884E-2</v>
      </c>
      <c r="AB41" s="247">
        <v>0.27092011233121099</v>
      </c>
      <c r="AC41" s="247">
        <v>8.4796597382885881E-4</v>
      </c>
      <c r="AD41" s="247">
        <v>5.2069446226348556E-2</v>
      </c>
      <c r="AE41" s="248"/>
      <c r="AF41" s="249">
        <v>10719.173919999994</v>
      </c>
      <c r="AG41" s="249">
        <v>306.25896313839246</v>
      </c>
      <c r="AH41" s="249">
        <v>21486.293979999999</v>
      </c>
      <c r="AI41" s="249">
        <v>131.61708333661107</v>
      </c>
      <c r="AJ41" s="249" t="s">
        <v>399</v>
      </c>
      <c r="AK41" s="249" t="s">
        <v>414</v>
      </c>
      <c r="AL41" s="250" t="s">
        <v>12</v>
      </c>
    </row>
    <row r="42" spans="1:38" s="1" customFormat="1" ht="26.25" customHeight="1" thickBot="1" x14ac:dyDescent="0.3">
      <c r="A42" s="244" t="s">
        <v>121</v>
      </c>
      <c r="B42" s="244" t="s">
        <v>178</v>
      </c>
      <c r="C42" s="245" t="s">
        <v>60</v>
      </c>
      <c r="D42" s="246"/>
      <c r="E42" s="247">
        <v>2.4483617823651944E-3</v>
      </c>
      <c r="F42" s="247">
        <v>0.1158685153091271</v>
      </c>
      <c r="G42" s="247">
        <v>1.1381737730201705E-4</v>
      </c>
      <c r="H42" s="247">
        <v>6.2899509176050793E-6</v>
      </c>
      <c r="I42" s="247">
        <v>3.4458156816460407E-4</v>
      </c>
      <c r="J42" s="247">
        <v>3.5655401572132407E-4</v>
      </c>
      <c r="K42" s="247">
        <v>3.6995246876020405E-4</v>
      </c>
      <c r="L42" s="247">
        <v>3.3109238915210238E-5</v>
      </c>
      <c r="M42" s="247">
        <v>0.20993962302559219</v>
      </c>
      <c r="N42" s="247">
        <v>1.0144890203651724E-2</v>
      </c>
      <c r="O42" s="247">
        <v>3.9802978305626389E-6</v>
      </c>
      <c r="P42" s="247" t="s">
        <v>502</v>
      </c>
      <c r="Q42" s="247" t="s">
        <v>502</v>
      </c>
      <c r="R42" s="247">
        <v>4.2089589137638776E-5</v>
      </c>
      <c r="S42" s="247">
        <v>1.1460321963060634E-3</v>
      </c>
      <c r="T42" s="247">
        <v>2.9541499377383192E-5</v>
      </c>
      <c r="U42" s="247">
        <v>3.6953693929226393E-6</v>
      </c>
      <c r="V42" s="247">
        <v>5.503031745772559E-4</v>
      </c>
      <c r="W42" s="247" t="s">
        <v>502</v>
      </c>
      <c r="X42" s="247">
        <v>1.0334783713360381E-5</v>
      </c>
      <c r="Y42" s="247">
        <v>1.142541888136038E-5</v>
      </c>
      <c r="Z42" s="247" t="s">
        <v>399</v>
      </c>
      <c r="AA42" s="247" t="s">
        <v>399</v>
      </c>
      <c r="AB42" s="247">
        <v>2.1760202594720776E-5</v>
      </c>
      <c r="AC42" s="247" t="s">
        <v>502</v>
      </c>
      <c r="AD42" s="247" t="s">
        <v>399</v>
      </c>
      <c r="AE42" s="248"/>
      <c r="AF42" s="249">
        <v>16.176109980579547</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3.7411123916186772E-3</v>
      </c>
      <c r="F44" s="247">
        <v>1.2425711040442674E-2</v>
      </c>
      <c r="G44" s="247">
        <v>8.4157683963794199E-5</v>
      </c>
      <c r="H44" s="247">
        <v>7.3715557193473219E-7</v>
      </c>
      <c r="I44" s="247">
        <v>4.2393041665550555E-4</v>
      </c>
      <c r="J44" s="247">
        <v>4.4394566719396713E-4</v>
      </c>
      <c r="K44" s="247">
        <v>6.4623552896319757E-4</v>
      </c>
      <c r="L44" s="247">
        <v>1.1260843752473674E-4</v>
      </c>
      <c r="M44" s="247">
        <v>2.85076449774984E-2</v>
      </c>
      <c r="N44" s="247">
        <v>1.1520772160129047E-3</v>
      </c>
      <c r="O44" s="247">
        <v>4.1334304566330831E-6</v>
      </c>
      <c r="P44" s="247" t="s">
        <v>502</v>
      </c>
      <c r="Q44" s="247" t="s">
        <v>502</v>
      </c>
      <c r="R44" s="247">
        <v>1.1591149972603853E-5</v>
      </c>
      <c r="S44" s="247">
        <v>5.2252083885483114E-4</v>
      </c>
      <c r="T44" s="247">
        <v>1.4049377027854626E-5</v>
      </c>
      <c r="U44" s="247">
        <v>1.2291128745253882E-6</v>
      </c>
      <c r="V44" s="247">
        <v>3.0152819781946178E-4</v>
      </c>
      <c r="W44" s="247" t="s">
        <v>502</v>
      </c>
      <c r="X44" s="247">
        <v>4.1070306462761635E-6</v>
      </c>
      <c r="Y44" s="247">
        <v>5.7259469899269376E-6</v>
      </c>
      <c r="Z44" s="247" t="s">
        <v>399</v>
      </c>
      <c r="AA44" s="247" t="s">
        <v>399</v>
      </c>
      <c r="AB44" s="247">
        <v>9.8329776362030985E-6</v>
      </c>
      <c r="AC44" s="247" t="s">
        <v>502</v>
      </c>
      <c r="AD44" s="247" t="s">
        <v>399</v>
      </c>
      <c r="AE44" s="248"/>
      <c r="AF44" s="249">
        <v>5.2930216044194731</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1.0440452398624923E-4</v>
      </c>
      <c r="F47" s="247">
        <v>1.4538145926272617E-5</v>
      </c>
      <c r="G47" s="247">
        <v>2.0735112240630682E-6</v>
      </c>
      <c r="H47" s="247">
        <v>1.715310994377841E-8</v>
      </c>
      <c r="I47" s="247">
        <v>1.2174471256827299E-5</v>
      </c>
      <c r="J47" s="247">
        <v>9.925788911452925E-5</v>
      </c>
      <c r="K47" s="247">
        <v>7.4825827837522903E-4</v>
      </c>
      <c r="L47" s="247">
        <v>5.4175238160618277E-6</v>
      </c>
      <c r="M47" s="247">
        <v>5.015933892896348E-5</v>
      </c>
      <c r="N47" s="247">
        <v>3.8089645139912672E-8</v>
      </c>
      <c r="O47" s="247">
        <v>1.3750899645682788E-6</v>
      </c>
      <c r="P47" s="247" t="s">
        <v>502</v>
      </c>
      <c r="Q47" s="247" t="s">
        <v>502</v>
      </c>
      <c r="R47" s="247">
        <v>1.608869066647256E-6</v>
      </c>
      <c r="S47" s="247">
        <v>1.5056273785391794E-4</v>
      </c>
      <c r="T47" s="247">
        <v>1.6241386179820191E-6</v>
      </c>
      <c r="U47" s="247">
        <v>2.3571645973074583E-8</v>
      </c>
      <c r="V47" s="247">
        <v>5.0504940351294088E-5</v>
      </c>
      <c r="W47" s="247" t="s">
        <v>502</v>
      </c>
      <c r="X47" s="247">
        <v>6.5927548809115022E-8</v>
      </c>
      <c r="Y47" s="247">
        <v>1.1138429916078393E-7</v>
      </c>
      <c r="Z47" s="247" t="s">
        <v>399</v>
      </c>
      <c r="AA47" s="247" t="s">
        <v>399</v>
      </c>
      <c r="AB47" s="247">
        <v>1.7731184796989893E-7</v>
      </c>
      <c r="AC47" s="247" t="s">
        <v>502</v>
      </c>
      <c r="AD47" s="247" t="s">
        <v>399</v>
      </c>
      <c r="AE47" s="248"/>
      <c r="AF47" s="249">
        <v>0.10064063954090796</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0.36537021336392228</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0.36899707594932141</v>
      </c>
      <c r="AL53" s="250" t="s">
        <v>373</v>
      </c>
    </row>
    <row r="54" spans="1:38" s="1" customFormat="1" ht="37.5" customHeight="1" thickBot="1" x14ac:dyDescent="0.3">
      <c r="A54" s="244" t="s">
        <v>116</v>
      </c>
      <c r="B54" s="251" t="s">
        <v>188</v>
      </c>
      <c r="C54" s="254" t="s">
        <v>291</v>
      </c>
      <c r="D54" s="256"/>
      <c r="E54" s="247" t="s">
        <v>399</v>
      </c>
      <c r="F54" s="247">
        <v>0.51534842726850527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33610.314216017759</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2.336417784808538E-3</v>
      </c>
      <c r="J61" s="247">
        <v>2.3364177848085376E-2</v>
      </c>
      <c r="K61" s="247">
        <v>7.7616384733207783E-2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63127.794099183935</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1.0378787145857364</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953175</v>
      </c>
      <c r="AL82" s="250" t="s">
        <v>398</v>
      </c>
    </row>
    <row r="83" spans="1:38" s="1" customFormat="1" ht="26.25" customHeight="1" thickBot="1" x14ac:dyDescent="0.3">
      <c r="A83" s="244" t="s">
        <v>114</v>
      </c>
      <c r="B83" s="260" t="s">
        <v>218</v>
      </c>
      <c r="C83" s="261" t="s">
        <v>72</v>
      </c>
      <c r="D83" s="246"/>
      <c r="E83" s="247" t="s">
        <v>502</v>
      </c>
      <c r="F83" s="247">
        <v>7.0922895660203143E-4</v>
      </c>
      <c r="G83" s="247" t="s">
        <v>502</v>
      </c>
      <c r="H83" s="247" t="s">
        <v>399</v>
      </c>
      <c r="I83" s="247">
        <v>1.7730723915050786E-4</v>
      </c>
      <c r="J83" s="247">
        <v>1.329804293628809E-3</v>
      </c>
      <c r="K83" s="247">
        <v>6.2057533702677753E-3</v>
      </c>
      <c r="L83" s="247">
        <v>1.0106512631578948E-5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2.0789741876119745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7.525422550267552E-2</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953175</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0.63127450641558436</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4.6625863633204031E-3</v>
      </c>
      <c r="F91" s="247">
        <v>1.2400756346753136E-2</v>
      </c>
      <c r="G91" s="247">
        <v>1.8703744274551288E-3</v>
      </c>
      <c r="H91" s="247">
        <v>1.0632879925418495E-2</v>
      </c>
      <c r="I91" s="247">
        <v>7.9313030851981658E-2</v>
      </c>
      <c r="J91" s="247">
        <v>8.8675558216602515E-2</v>
      </c>
      <c r="K91" s="247">
        <v>9.0609335752729919E-2</v>
      </c>
      <c r="L91" s="247">
        <v>3.1129997853936072E-4</v>
      </c>
      <c r="M91" s="247">
        <v>0.14256910754127342</v>
      </c>
      <c r="N91" s="247">
        <v>0.15328493485079719</v>
      </c>
      <c r="O91" s="247">
        <v>1.6607002345266957E-2</v>
      </c>
      <c r="P91" s="247">
        <v>3.6982219942607701E-4</v>
      </c>
      <c r="Q91" s="247">
        <v>2.7592586013993237E-4</v>
      </c>
      <c r="R91" s="247">
        <v>1.3702321928084481E-2</v>
      </c>
      <c r="S91" s="247">
        <v>0.52404987865224206</v>
      </c>
      <c r="T91" s="247">
        <v>3.0134009244799947E-2</v>
      </c>
      <c r="U91" s="247">
        <v>2.5230034651292812E-3</v>
      </c>
      <c r="V91" s="247">
        <v>0.30275979916576018</v>
      </c>
      <c r="W91" s="247">
        <v>2.5621397410646978E-4</v>
      </c>
      <c r="X91" s="247">
        <v>2.8439751125818144E-4</v>
      </c>
      <c r="Y91" s="247">
        <v>1.1529628834791139E-4</v>
      </c>
      <c r="Z91" s="247">
        <v>1.1529628834791139E-4</v>
      </c>
      <c r="AA91" s="247">
        <v>1.1529628834791139E-4</v>
      </c>
      <c r="AB91" s="247">
        <v>6.3028637630191549E-4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0.11005839329022844</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3.865653493425846E-5</v>
      </c>
      <c r="F99" s="247">
        <v>1.031446006464056E-3</v>
      </c>
      <c r="G99" s="247" t="s">
        <v>399</v>
      </c>
      <c r="H99" s="247">
        <v>1.3551715306879342E-3</v>
      </c>
      <c r="I99" s="247">
        <v>3.116E-5</v>
      </c>
      <c r="J99" s="247">
        <v>4.7880000000000002E-5</v>
      </c>
      <c r="K99" s="247">
        <v>1.0488E-4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7.5999999999999998E-2</v>
      </c>
      <c r="AL99" s="250" t="s">
        <v>402</v>
      </c>
    </row>
    <row r="100" spans="1:38" s="1" customFormat="1" ht="26.25" customHeight="1" thickBot="1" x14ac:dyDescent="0.3">
      <c r="A100" s="244" t="s">
        <v>118</v>
      </c>
      <c r="B100" s="244" t="s">
        <v>227</v>
      </c>
      <c r="C100" s="245" t="s">
        <v>435</v>
      </c>
      <c r="D100" s="263"/>
      <c r="E100" s="247">
        <v>1.5288545738175856E-4</v>
      </c>
      <c r="F100" s="247">
        <v>2.7222759797025931E-3</v>
      </c>
      <c r="G100" s="247" t="s">
        <v>399</v>
      </c>
      <c r="H100" s="247">
        <v>2.9261182772564957E-3</v>
      </c>
      <c r="I100" s="247">
        <v>6.4260000000000012E-5</v>
      </c>
      <c r="J100" s="247">
        <v>9.6390000000000004E-5</v>
      </c>
      <c r="K100" s="247">
        <v>2.1062999999999995E-4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0.35699999999999998</v>
      </c>
      <c r="AL100" s="250" t="s">
        <v>402</v>
      </c>
    </row>
    <row r="101" spans="1:38" s="1" customFormat="1" ht="26.25" customHeight="1" thickBot="1" x14ac:dyDescent="0.3">
      <c r="A101" s="244" t="s">
        <v>118</v>
      </c>
      <c r="B101" s="244" t="s">
        <v>229</v>
      </c>
      <c r="C101" s="245" t="s">
        <v>272</v>
      </c>
      <c r="D101" s="263"/>
      <c r="E101" s="247">
        <v>6.6199485741823757E-6</v>
      </c>
      <c r="F101" s="247">
        <v>4.7320202718205084E-5</v>
      </c>
      <c r="G101" s="247" t="s">
        <v>399</v>
      </c>
      <c r="H101" s="247">
        <v>2.0240221997439581E-4</v>
      </c>
      <c r="I101" s="247">
        <v>4.1400000000000002E-6</v>
      </c>
      <c r="J101" s="247">
        <v>1.242E-5</v>
      </c>
      <c r="K101" s="247">
        <v>2.8980000000000004E-5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0.20699999999999999</v>
      </c>
      <c r="AL101" s="250" t="s">
        <v>402</v>
      </c>
    </row>
    <row r="102" spans="1:38" s="1" customFormat="1" ht="26.25" customHeight="1" thickBot="1" x14ac:dyDescent="0.3">
      <c r="A102" s="244" t="s">
        <v>118</v>
      </c>
      <c r="B102" s="244" t="s">
        <v>230</v>
      </c>
      <c r="C102" s="245" t="s">
        <v>436</v>
      </c>
      <c r="D102" s="263"/>
      <c r="E102" s="247" t="s">
        <v>501</v>
      </c>
      <c r="F102" s="247" t="s">
        <v>501</v>
      </c>
      <c r="G102" s="247" t="s">
        <v>399</v>
      </c>
      <c r="H102" s="247" t="s">
        <v>501</v>
      </c>
      <c r="I102" s="247" t="s">
        <v>501</v>
      </c>
      <c r="J102" s="247" t="s">
        <v>501</v>
      </c>
      <c r="K102" s="247" t="s">
        <v>501</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5.0835570410958903E-7</v>
      </c>
      <c r="F104" s="247">
        <v>5.2459890410958907E-6</v>
      </c>
      <c r="G104" s="247" t="s">
        <v>399</v>
      </c>
      <c r="H104" s="247">
        <v>1.0559290389041098E-5</v>
      </c>
      <c r="I104" s="247">
        <v>1.8E-7</v>
      </c>
      <c r="J104" s="247">
        <v>5.4000000000000002E-7</v>
      </c>
      <c r="K104" s="247">
        <v>1.2600000000000002E-6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8.9999999999999993E-3</v>
      </c>
      <c r="AL104" s="250" t="s">
        <v>402</v>
      </c>
    </row>
    <row r="105" spans="1:38" s="1" customFormat="1" ht="26.25" customHeight="1" thickBot="1" x14ac:dyDescent="0.3">
      <c r="A105" s="244" t="s">
        <v>118</v>
      </c>
      <c r="B105" s="244" t="s">
        <v>354</v>
      </c>
      <c r="C105" s="245" t="s">
        <v>276</v>
      </c>
      <c r="D105" s="263"/>
      <c r="E105" s="247">
        <v>1.1928097564687979E-5</v>
      </c>
      <c r="F105" s="247">
        <v>1.5057993150684933E-4</v>
      </c>
      <c r="G105" s="247" t="s">
        <v>399</v>
      </c>
      <c r="H105" s="247">
        <v>3.0414351331811262E-4</v>
      </c>
      <c r="I105" s="247">
        <v>3.4999999999999999E-6</v>
      </c>
      <c r="J105" s="247">
        <v>5.4999999999999999E-6</v>
      </c>
      <c r="K105" s="247">
        <v>1.2E-5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2.5000000000000001E-2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9.0347909358160584E-7</v>
      </c>
      <c r="F107" s="247">
        <v>2.1449999999999996E-5</v>
      </c>
      <c r="G107" s="247" t="s">
        <v>399</v>
      </c>
      <c r="H107" s="247">
        <v>3.6031136120116685E-5</v>
      </c>
      <c r="I107" s="247">
        <v>3.9000000000000002E-7</v>
      </c>
      <c r="J107" s="247">
        <v>5.2000000000000002E-6</v>
      </c>
      <c r="K107" s="247">
        <v>2.4700000000000001E-5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0.13</v>
      </c>
      <c r="AL107" s="250" t="s">
        <v>402</v>
      </c>
    </row>
    <row r="108" spans="1:38" s="1" customFormat="1" ht="26.25" customHeight="1" thickBot="1" x14ac:dyDescent="0.3">
      <c r="A108" s="244" t="s">
        <v>118</v>
      </c>
      <c r="B108" s="244" t="s">
        <v>356</v>
      </c>
      <c r="C108" s="245" t="s">
        <v>438</v>
      </c>
      <c r="D108" s="263"/>
      <c r="E108" s="247">
        <v>1.5721323150057966E-6</v>
      </c>
      <c r="F108" s="247">
        <v>3.3803999999999997E-5</v>
      </c>
      <c r="G108" s="247" t="s">
        <v>399</v>
      </c>
      <c r="H108" s="247">
        <v>6.154092990230335E-5</v>
      </c>
      <c r="I108" s="247">
        <v>6.2600000000000002E-7</v>
      </c>
      <c r="J108" s="247">
        <v>6.2600000000000011E-6</v>
      </c>
      <c r="K108" s="247">
        <v>1.2520000000000002E-5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0.313</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8.1089571175678682E-8</v>
      </c>
      <c r="F110" s="247">
        <v>1.0268999999999999E-5</v>
      </c>
      <c r="G110" s="247" t="s">
        <v>399</v>
      </c>
      <c r="H110" s="247">
        <v>2.5251680377562356E-6</v>
      </c>
      <c r="I110" s="247">
        <v>5.1000000000000009E-7</v>
      </c>
      <c r="J110" s="247">
        <v>3.7800000000000007E-6</v>
      </c>
      <c r="K110" s="247">
        <v>3.7800000000000007E-6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2.0999999999999998E-2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3.4416479999999998E-3</v>
      </c>
      <c r="F112" s="247" t="s">
        <v>502</v>
      </c>
      <c r="G112" s="247" t="s">
        <v>399</v>
      </c>
      <c r="H112" s="247">
        <v>4.3020600000000008E-3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86041.2</v>
      </c>
      <c r="AL112" s="250" t="s">
        <v>492</v>
      </c>
    </row>
    <row r="113" spans="1:38" s="1" customFormat="1" ht="26.25" customHeight="1" thickBot="1" x14ac:dyDescent="0.3">
      <c r="A113" s="244" t="s">
        <v>128</v>
      </c>
      <c r="B113" s="264" t="s">
        <v>246</v>
      </c>
      <c r="C113" s="265" t="s">
        <v>135</v>
      </c>
      <c r="D113" s="246"/>
      <c r="E113" s="247">
        <v>1.2135748012089352E-3</v>
      </c>
      <c r="F113" s="247" t="s">
        <v>502</v>
      </c>
      <c r="G113" s="247" t="s">
        <v>399</v>
      </c>
      <c r="H113" s="247">
        <v>2.9169800353393139E-3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12787.285894725301</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2.9732859434712876E-3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17552.084135498077</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4.2264270000000006E-5</v>
      </c>
      <c r="J119" s="247">
        <v>7.5248360000000007E-4</v>
      </c>
      <c r="K119" s="247">
        <v>7.5248360000000007E-4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717.01</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6.1662860000000002E-4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717.01</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8.7822E-5</v>
      </c>
      <c r="F128" s="247">
        <v>4.8380000000000003E-7</v>
      </c>
      <c r="G128" s="247">
        <v>7.1340000000000006E-6</v>
      </c>
      <c r="H128" s="247">
        <v>2.4600000000000001E-7</v>
      </c>
      <c r="I128" s="247">
        <v>2.4600000000000001E-7</v>
      </c>
      <c r="J128" s="247">
        <v>2.4600000000000001E-7</v>
      </c>
      <c r="K128" s="247">
        <v>2.4600000000000001E-7</v>
      </c>
      <c r="L128" s="247">
        <v>8.6100000000000023E-9</v>
      </c>
      <c r="M128" s="247">
        <v>3.3620000000000002E-6</v>
      </c>
      <c r="N128" s="247">
        <v>4.7560000000000007E-6</v>
      </c>
      <c r="O128" s="247">
        <v>3.7720000000000002E-7</v>
      </c>
      <c r="P128" s="247">
        <v>1.5416000000000002E-6</v>
      </c>
      <c r="Q128" s="247">
        <v>5.0840000000000008E-7</v>
      </c>
      <c r="R128" s="247">
        <v>1.3448E-6</v>
      </c>
      <c r="S128" s="247">
        <v>1.1233999999999999E-6</v>
      </c>
      <c r="T128" s="247">
        <v>1.7712000000000001E-6</v>
      </c>
      <c r="U128" s="247">
        <v>9.5940000000000008E-7</v>
      </c>
      <c r="V128" s="247">
        <v>2.0090000000000002E-6</v>
      </c>
      <c r="W128" s="247">
        <v>4.3050000000000003E-6</v>
      </c>
      <c r="X128" s="247">
        <v>6.8880000000000004E-10</v>
      </c>
      <c r="Y128" s="247">
        <v>1.4678E-9</v>
      </c>
      <c r="Z128" s="247">
        <v>7.790000000000001E-10</v>
      </c>
      <c r="AA128" s="247">
        <v>9.5119999999999998E-10</v>
      </c>
      <c r="AB128" s="247">
        <v>3.8868000000000003E-9</v>
      </c>
      <c r="AC128" s="247">
        <v>3.7064000000000002E-6</v>
      </c>
      <c r="AD128" s="247">
        <v>2.7880000000000001E-10</v>
      </c>
      <c r="AE128" s="248"/>
      <c r="AF128" s="249" t="s">
        <v>399</v>
      </c>
      <c r="AG128" s="249" t="s">
        <v>399</v>
      </c>
      <c r="AH128" s="249" t="s">
        <v>399</v>
      </c>
      <c r="AI128" s="249" t="s">
        <v>399</v>
      </c>
      <c r="AJ128" s="249" t="s">
        <v>399</v>
      </c>
      <c r="AK128" s="249">
        <v>8.2000000000000003E-2</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4.345275E-3</v>
      </c>
      <c r="F133" s="247">
        <v>6.8471000000000002E-5</v>
      </c>
      <c r="G133" s="247">
        <v>5.9517100000000002E-4</v>
      </c>
      <c r="H133" s="247" t="s">
        <v>399</v>
      </c>
      <c r="I133" s="247">
        <v>1.8276490000000004E-4</v>
      </c>
      <c r="J133" s="247">
        <v>1.8276490000000004E-4</v>
      </c>
      <c r="K133" s="247">
        <v>2.0309552000000004E-4</v>
      </c>
      <c r="L133" s="247" t="s">
        <v>502</v>
      </c>
      <c r="M133" s="247">
        <v>7.3738000000000004E-4</v>
      </c>
      <c r="N133" s="247">
        <v>1.5816801000000002E-4</v>
      </c>
      <c r="O133" s="247">
        <v>2.6493010000000003E-5</v>
      </c>
      <c r="P133" s="247">
        <v>7.8478300000000001E-3</v>
      </c>
      <c r="Q133" s="247">
        <v>7.1683870000000005E-5</v>
      </c>
      <c r="R133" s="247">
        <v>7.1420520000000013E-5</v>
      </c>
      <c r="S133" s="247">
        <v>6.5468810000000007E-5</v>
      </c>
      <c r="T133" s="247">
        <v>9.1277109999999995E-5</v>
      </c>
      <c r="U133" s="247">
        <v>1.0418126000000002E-4</v>
      </c>
      <c r="V133" s="247">
        <v>8.4335204000000007E-4</v>
      </c>
      <c r="W133" s="247">
        <v>1.4220900000000002E-4</v>
      </c>
      <c r="X133" s="247">
        <v>6.9524400000000003E-8</v>
      </c>
      <c r="Y133" s="247">
        <v>3.7975070000000003E-8</v>
      </c>
      <c r="Z133" s="247">
        <v>3.3919480000000002E-8</v>
      </c>
      <c r="AA133" s="247">
        <v>3.6816330000000003E-8</v>
      </c>
      <c r="AB133" s="247">
        <v>1.7823528000000002E-7</v>
      </c>
      <c r="AC133" s="247">
        <v>7.9005000000000004E-4</v>
      </c>
      <c r="AD133" s="247">
        <v>2.1594700000000001E-3</v>
      </c>
      <c r="AE133" s="248"/>
      <c r="AF133" s="249" t="s">
        <v>399</v>
      </c>
      <c r="AG133" s="249" t="s">
        <v>399</v>
      </c>
      <c r="AH133" s="249" t="s">
        <v>399</v>
      </c>
      <c r="AI133" s="249" t="s">
        <v>399</v>
      </c>
      <c r="AJ133" s="249" t="s">
        <v>399</v>
      </c>
      <c r="AK133" s="249">
        <v>5267</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4.3542009999999999E-2</v>
      </c>
      <c r="J139" s="247">
        <v>4.3542009999999999E-2</v>
      </c>
      <c r="K139" s="247">
        <v>4.3542009999999999E-2</v>
      </c>
      <c r="L139" s="247" t="s">
        <v>502</v>
      </c>
      <c r="M139" s="247" t="s">
        <v>502</v>
      </c>
      <c r="N139" s="247">
        <v>1.2728000000000001E-4</v>
      </c>
      <c r="O139" s="247">
        <v>2.5464000000000004E-4</v>
      </c>
      <c r="P139" s="247">
        <v>2.5464000000000004E-4</v>
      </c>
      <c r="Q139" s="247">
        <v>4.0373000000000004E-4</v>
      </c>
      <c r="R139" s="247">
        <v>3.838E-4</v>
      </c>
      <c r="S139" s="247">
        <v>8.9485000000000009E-4</v>
      </c>
      <c r="T139" s="247" t="s">
        <v>502</v>
      </c>
      <c r="U139" s="247" t="s">
        <v>502</v>
      </c>
      <c r="V139" s="247" t="s">
        <v>502</v>
      </c>
      <c r="W139" s="247">
        <v>0.43279000000000001</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1108</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10.98123683587448</v>
      </c>
      <c r="F141" s="271">
        <f t="shared" ref="F141:AD141" si="0">SUM(F14:F140)</f>
        <v>9.8234123862741356</v>
      </c>
      <c r="G141" s="271">
        <f t="shared" si="0"/>
        <v>2.0942936069411955</v>
      </c>
      <c r="H141" s="271">
        <f t="shared" si="0"/>
        <v>0.11341838982243432</v>
      </c>
      <c r="I141" s="271">
        <f t="shared" si="0"/>
        <v>1.0683812817963061</v>
      </c>
      <c r="J141" s="271">
        <f t="shared" si="0"/>
        <v>1.1992148036856221</v>
      </c>
      <c r="K141" s="271">
        <f t="shared" si="0"/>
        <v>1.3880380629438156</v>
      </c>
      <c r="L141" s="271">
        <f t="shared" si="0"/>
        <v>0.32953496267240828</v>
      </c>
      <c r="M141" s="271">
        <f t="shared" si="0"/>
        <v>30.480666983497315</v>
      </c>
      <c r="N141" s="271">
        <f t="shared" si="0"/>
        <v>6.2959890633759432</v>
      </c>
      <c r="O141" s="271">
        <f t="shared" si="0"/>
        <v>0.20905947154071622</v>
      </c>
      <c r="P141" s="271">
        <f t="shared" si="0"/>
        <v>0.20972525310898898</v>
      </c>
      <c r="Q141" s="271">
        <f t="shared" si="0"/>
        <v>5.3734268227220452E-2</v>
      </c>
      <c r="R141" s="271">
        <f>SUM(R14:R140)</f>
        <v>0.44937136770557479</v>
      </c>
      <c r="S141" s="271">
        <f t="shared" si="0"/>
        <v>4.7726701526124033</v>
      </c>
      <c r="T141" s="271">
        <f t="shared" si="0"/>
        <v>0.81745691492394956</v>
      </c>
      <c r="U141" s="271">
        <f t="shared" si="0"/>
        <v>5.0024839521344934E-2</v>
      </c>
      <c r="V141" s="271">
        <f t="shared" si="0"/>
        <v>2.6469588525766414</v>
      </c>
      <c r="W141" s="271">
        <f t="shared" si="0"/>
        <v>3.1468717203543699</v>
      </c>
      <c r="X141" s="271">
        <f t="shared" si="0"/>
        <v>8.347921450807512E-2</v>
      </c>
      <c r="Y141" s="271">
        <f t="shared" si="0"/>
        <v>0.11518260820230934</v>
      </c>
      <c r="Z141" s="271">
        <f t="shared" si="0"/>
        <v>4.7649886197325776E-2</v>
      </c>
      <c r="AA141" s="271">
        <f t="shared" si="0"/>
        <v>4.4193781691069023E-2</v>
      </c>
      <c r="AB141" s="271">
        <f t="shared" si="0"/>
        <v>0.29050744863201494</v>
      </c>
      <c r="AC141" s="271">
        <f t="shared" si="0"/>
        <v>2.5896364155283954E-2</v>
      </c>
      <c r="AD141" s="271">
        <f t="shared" si="0"/>
        <v>5.5010733375253293E-2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2.5111062256817265</v>
      </c>
      <c r="F143" s="247">
        <v>2.3619961516780568</v>
      </c>
      <c r="G143" s="247">
        <v>0.11174830712833304</v>
      </c>
      <c r="H143" s="247">
        <v>4.1688722229455341E-2</v>
      </c>
      <c r="I143" s="247">
        <v>0.2159484998309871</v>
      </c>
      <c r="J143" s="247">
        <v>0.2159484998309871</v>
      </c>
      <c r="K143" s="247">
        <v>0.2159484998309871</v>
      </c>
      <c r="L143" s="247">
        <v>0.13502137515273999</v>
      </c>
      <c r="M143" s="247">
        <v>18.777437831729191</v>
      </c>
      <c r="N143" s="247">
        <v>2.6746608458959567</v>
      </c>
      <c r="O143" s="247">
        <v>2.4011700220230795E-5</v>
      </c>
      <c r="P143" s="247">
        <v>1.33548922417055E-3</v>
      </c>
      <c r="Q143" s="247">
        <v>3.8345392447070277E-5</v>
      </c>
      <c r="R143" s="247">
        <v>1.4011808232698415E-3</v>
      </c>
      <c r="S143" s="247">
        <v>9.6625836231570034E-4</v>
      </c>
      <c r="T143" s="247">
        <v>2.4121692078179287E-4</v>
      </c>
      <c r="U143" s="247">
        <v>2.8667384453678963E-5</v>
      </c>
      <c r="V143" s="247">
        <v>4.869788961860474E-3</v>
      </c>
      <c r="W143" s="247">
        <v>0.10722019999999999</v>
      </c>
      <c r="X143" s="247">
        <v>2.9163802230999999E-3</v>
      </c>
      <c r="Y143" s="247">
        <v>3.4758693502E-3</v>
      </c>
      <c r="Z143" s="247">
        <v>2.4749509287000002E-3</v>
      </c>
      <c r="AA143" s="247">
        <v>3.1353238665E-3</v>
      </c>
      <c r="AB143" s="247">
        <v>1.2002524368500002E-2</v>
      </c>
      <c r="AC143" s="247">
        <v>1.0722019999999999E-4</v>
      </c>
      <c r="AD143" s="247">
        <v>2.19074E-5</v>
      </c>
      <c r="AE143" s="248"/>
      <c r="AF143" s="247">
        <v>8283.7713831745004</v>
      </c>
      <c r="AG143" s="247" t="s">
        <v>399</v>
      </c>
      <c r="AH143" s="247">
        <v>0</v>
      </c>
      <c r="AI143" s="247">
        <v>0</v>
      </c>
      <c r="AJ143" s="247">
        <v>9.3413776000000007E-3</v>
      </c>
      <c r="AK143" s="247" t="s">
        <v>399</v>
      </c>
      <c r="AL143" s="154" t="s">
        <v>12</v>
      </c>
    </row>
    <row r="144" spans="1:38" s="3" customFormat="1" ht="26.25" customHeight="1" thickBot="1" x14ac:dyDescent="0.3">
      <c r="A144" s="153"/>
      <c r="B144" s="154" t="s">
        <v>449</v>
      </c>
      <c r="C144" s="155" t="s">
        <v>450</v>
      </c>
      <c r="D144" s="156" t="s">
        <v>1</v>
      </c>
      <c r="E144" s="247">
        <v>0.59357573898692195</v>
      </c>
      <c r="F144" s="247">
        <v>9.0540013808901851E-2</v>
      </c>
      <c r="G144" s="247">
        <v>2.9764509257402691E-2</v>
      </c>
      <c r="H144" s="247">
        <v>5.9898576152276868E-4</v>
      </c>
      <c r="I144" s="247">
        <v>8.2964863596735522E-2</v>
      </c>
      <c r="J144" s="247">
        <v>8.2964863596735522E-2</v>
      </c>
      <c r="K144" s="247">
        <v>8.2964863596735522E-2</v>
      </c>
      <c r="L144" s="247">
        <v>5.1195168412054584E-2</v>
      </c>
      <c r="M144" s="247">
        <v>0.56456957066633129</v>
      </c>
      <c r="N144" s="247">
        <v>2.8378503085196186E-2</v>
      </c>
      <c r="O144" s="247">
        <v>1.8784580767090522E-6</v>
      </c>
      <c r="P144" s="247">
        <v>1.8628828366588625E-4</v>
      </c>
      <c r="Q144" s="247">
        <v>3.6542899736959179E-6</v>
      </c>
      <c r="R144" s="247">
        <v>2.909104212574931E-4</v>
      </c>
      <c r="S144" s="247">
        <v>1.9536362985567176E-4</v>
      </c>
      <c r="T144" s="247">
        <v>9.0532250026690076E-6</v>
      </c>
      <c r="U144" s="247">
        <v>3.5516637939737314E-6</v>
      </c>
      <c r="V144" s="247">
        <v>6.3622069752360577E-4</v>
      </c>
      <c r="W144" s="247">
        <v>1.6963100000000002E-2</v>
      </c>
      <c r="X144" s="247">
        <v>6.9273735579999994E-4</v>
      </c>
      <c r="Y144" s="247">
        <v>7.7855653049999996E-4</v>
      </c>
      <c r="Z144" s="247">
        <v>6.0826369989999999E-4</v>
      </c>
      <c r="AA144" s="247">
        <v>6.490684838000001E-4</v>
      </c>
      <c r="AB144" s="247">
        <v>2.7286260699999998E-3</v>
      </c>
      <c r="AC144" s="247">
        <v>1.69631E-5</v>
      </c>
      <c r="AD144" s="247">
        <v>3.6314999999999999E-6</v>
      </c>
      <c r="AE144" s="248"/>
      <c r="AF144" s="247">
        <v>1473.673945884</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1.6760735271203884</v>
      </c>
      <c r="F145" s="247">
        <v>0.11421419930433566</v>
      </c>
      <c r="G145" s="247">
        <v>4.0230335699551534E-2</v>
      </c>
      <c r="H145" s="247">
        <v>4.5492185876397763E-4</v>
      </c>
      <c r="I145" s="247">
        <v>6.0989007327133853E-2</v>
      </c>
      <c r="J145" s="247">
        <v>6.0989007327133853E-2</v>
      </c>
      <c r="K145" s="247">
        <v>6.0989007327133853E-2</v>
      </c>
      <c r="L145" s="247">
        <v>3.4629823411270119E-2</v>
      </c>
      <c r="M145" s="247">
        <v>0.4048375162065258</v>
      </c>
      <c r="N145" s="247">
        <v>2.6812654725546072E-4</v>
      </c>
      <c r="O145" s="247">
        <v>2.2874342188889532E-6</v>
      </c>
      <c r="P145" s="247">
        <v>2.4235708949638362E-4</v>
      </c>
      <c r="Q145" s="247">
        <v>4.5739809361311428E-6</v>
      </c>
      <c r="R145" s="247">
        <v>3.8861797925496863E-4</v>
      </c>
      <c r="S145" s="247">
        <v>2.6060508815198302E-4</v>
      </c>
      <c r="T145" s="247">
        <v>9.1630494002572615E-6</v>
      </c>
      <c r="U145" s="247">
        <v>4.5730934344843792E-6</v>
      </c>
      <c r="V145" s="247">
        <v>8.2313019315778527E-4</v>
      </c>
      <c r="W145" s="247">
        <v>9.9224000000000014E-3</v>
      </c>
      <c r="X145" s="247">
        <v>1.417447062E-4</v>
      </c>
      <c r="Y145" s="247">
        <v>8.5834294190000006E-4</v>
      </c>
      <c r="Z145" s="247">
        <v>9.5913917699999996E-4</v>
      </c>
      <c r="AA145" s="247">
        <v>2.2049176479999998E-4</v>
      </c>
      <c r="AB145" s="247">
        <v>2.1797185899000001E-3</v>
      </c>
      <c r="AC145" s="247">
        <v>6.5665999999999999E-6</v>
      </c>
      <c r="AD145" s="247">
        <v>1.875E-6</v>
      </c>
      <c r="AE145" s="248"/>
      <c r="AF145" s="247">
        <v>1952.1128991677001</v>
      </c>
      <c r="AG145" s="247" t="s">
        <v>399</v>
      </c>
      <c r="AH145" s="247">
        <v>16.2058463708</v>
      </c>
      <c r="AI145" s="247">
        <v>0</v>
      </c>
      <c r="AJ145" s="247">
        <v>0</v>
      </c>
      <c r="AK145" s="247" t="s">
        <v>399</v>
      </c>
      <c r="AL145" s="154" t="s">
        <v>12</v>
      </c>
    </row>
    <row r="146" spans="1:38" s="3" customFormat="1" ht="26.25" customHeight="1" thickBot="1" x14ac:dyDescent="0.3">
      <c r="A146" s="153"/>
      <c r="B146" s="154" t="s">
        <v>453</v>
      </c>
      <c r="C146" s="155" t="s">
        <v>454</v>
      </c>
      <c r="D146" s="156" t="s">
        <v>1</v>
      </c>
      <c r="E146" s="247">
        <v>6.7383867581010592E-3</v>
      </c>
      <c r="F146" s="247">
        <v>0.16377123210439085</v>
      </c>
      <c r="G146" s="247">
        <v>4.141161546933693E-4</v>
      </c>
      <c r="H146" s="247">
        <v>6.5775758931994614E-5</v>
      </c>
      <c r="I146" s="247">
        <v>2.7312660631211823E-3</v>
      </c>
      <c r="J146" s="247">
        <v>2.7312660631211823E-3</v>
      </c>
      <c r="K146" s="247">
        <v>2.7312660631211823E-3</v>
      </c>
      <c r="L146" s="247">
        <v>4.1722609675461596E-4</v>
      </c>
      <c r="M146" s="247">
        <v>0.74802416107390457</v>
      </c>
      <c r="N146" s="247">
        <v>3.7157760218764817E-2</v>
      </c>
      <c r="O146" s="247">
        <v>3.4203248606199379E-5</v>
      </c>
      <c r="P146" s="247">
        <v>1.1697436837117894E-5</v>
      </c>
      <c r="Q146" s="247">
        <v>4.0335989093509992E-7</v>
      </c>
      <c r="R146" s="247">
        <v>1.513519977611851E-4</v>
      </c>
      <c r="S146" s="247">
        <v>5.7957254171194603E-3</v>
      </c>
      <c r="T146" s="247">
        <v>2.4040956766612046E-4</v>
      </c>
      <c r="U146" s="247">
        <v>3.4054413772812349E-5</v>
      </c>
      <c r="V146" s="247">
        <v>3.3946416875448877E-3</v>
      </c>
      <c r="W146" s="247">
        <v>9.146E-4</v>
      </c>
      <c r="X146" s="247">
        <v>1.3936196700000001E-5</v>
      </c>
      <c r="Y146" s="247">
        <v>2.5549537699999999E-5</v>
      </c>
      <c r="Z146" s="247">
        <v>8.7101644999999996E-6</v>
      </c>
      <c r="AA146" s="247">
        <v>2.9904551000000001E-5</v>
      </c>
      <c r="AB146" s="247">
        <v>7.81004499E-5</v>
      </c>
      <c r="AC146" s="247">
        <v>9.1439999999999998E-7</v>
      </c>
      <c r="AD146" s="247">
        <v>9.1439999999999998E-7</v>
      </c>
      <c r="AE146" s="248"/>
      <c r="AF146" s="247">
        <v>58.855586219300001</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0.56424348198973351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26.181145830999998</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5.1391014574886887E-2</v>
      </c>
      <c r="J148" s="247">
        <v>0.10320985198443029</v>
      </c>
      <c r="K148" s="247">
        <v>0.12739234852471798</v>
      </c>
      <c r="L148" s="247">
        <v>1.0549774587039309E-2</v>
      </c>
      <c r="M148" s="247" t="s">
        <v>399</v>
      </c>
      <c r="N148" s="247">
        <v>0.43784767218024034</v>
      </c>
      <c r="O148" s="247">
        <v>1.8458694033080432E-3</v>
      </c>
      <c r="P148" s="247">
        <v>0</v>
      </c>
      <c r="Q148" s="247">
        <v>4.9723330580609898E-3</v>
      </c>
      <c r="R148" s="247">
        <v>0.16418590034580366</v>
      </c>
      <c r="S148" s="247">
        <v>3.6112098762529223</v>
      </c>
      <c r="T148" s="247">
        <v>2.4742418001304813E-2</v>
      </c>
      <c r="U148" s="247">
        <v>2.5478469704943614E-3</v>
      </c>
      <c r="V148" s="247">
        <v>1.0345448716802341</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3339.1241709021406</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1.6023090065630231E-2</v>
      </c>
      <c r="J149" s="247">
        <v>2.9672389010426355E-2</v>
      </c>
      <c r="K149" s="247">
        <v>5.9344778020852709E-2</v>
      </c>
      <c r="L149" s="247">
        <v>6.2905464702103894E-4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3339.1241709021406</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10.98123683587448</v>
      </c>
      <c r="F152" s="172">
        <f t="shared" ref="F152:AD152" si="1">F141 + F151 + IF(AND(OR($B$4="AT",$B$4="BE",$B$4="CH",$B$4="GB",$B$4="IE",$B$4="LT",$B$4="LU",$B$4="NL"),SUM(F143:F149)&gt;0),SUM(F143:F149)-SUM(F27:F33),0)</f>
        <v>9.8234123862741356</v>
      </c>
      <c r="G152" s="172">
        <f t="shared" si="1"/>
        <v>2.0942936069411955</v>
      </c>
      <c r="H152" s="172">
        <f t="shared" si="1"/>
        <v>0.11341838982243432</v>
      </c>
      <c r="I152" s="172">
        <f t="shared" si="1"/>
        <v>1.0683812817963061</v>
      </c>
      <c r="J152" s="172">
        <f t="shared" si="1"/>
        <v>1.1992148036856221</v>
      </c>
      <c r="K152" s="172">
        <f t="shared" si="1"/>
        <v>1.3880380629438156</v>
      </c>
      <c r="L152" s="172">
        <f t="shared" si="1"/>
        <v>0.32953496267240828</v>
      </c>
      <c r="M152" s="172">
        <f t="shared" si="1"/>
        <v>30.480666983497315</v>
      </c>
      <c r="N152" s="172">
        <f t="shared" si="1"/>
        <v>6.2959890633759432</v>
      </c>
      <c r="O152" s="172">
        <f t="shared" si="1"/>
        <v>0.20905947154071622</v>
      </c>
      <c r="P152" s="172">
        <f t="shared" si="1"/>
        <v>0.20972525310898898</v>
      </c>
      <c r="Q152" s="172">
        <f t="shared" si="1"/>
        <v>5.3734268227220452E-2</v>
      </c>
      <c r="R152" s="172">
        <f t="shared" si="1"/>
        <v>0.44937136770557479</v>
      </c>
      <c r="S152" s="172">
        <f t="shared" si="1"/>
        <v>4.7726701526124033</v>
      </c>
      <c r="T152" s="172">
        <f t="shared" si="1"/>
        <v>0.81745691492394956</v>
      </c>
      <c r="U152" s="172">
        <f t="shared" si="1"/>
        <v>5.0024839521344934E-2</v>
      </c>
      <c r="V152" s="172">
        <f t="shared" si="1"/>
        <v>2.6469588525766414</v>
      </c>
      <c r="W152" s="172">
        <f t="shared" si="1"/>
        <v>3.1468717203543699</v>
      </c>
      <c r="X152" s="172">
        <f t="shared" si="1"/>
        <v>8.347921450807512E-2</v>
      </c>
      <c r="Y152" s="172">
        <f t="shared" si="1"/>
        <v>0.11518260820230934</v>
      </c>
      <c r="Z152" s="172">
        <f t="shared" si="1"/>
        <v>4.7649886197325776E-2</v>
      </c>
      <c r="AA152" s="172">
        <f t="shared" si="1"/>
        <v>4.4193781691069023E-2</v>
      </c>
      <c r="AB152" s="172">
        <f t="shared" si="1"/>
        <v>0.29050744863201494</v>
      </c>
      <c r="AC152" s="172">
        <f t="shared" si="1"/>
        <v>2.5896364155283954E-2</v>
      </c>
      <c r="AD152" s="172">
        <f t="shared" si="1"/>
        <v>5.5010733375253293E-2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10.98123683587448</v>
      </c>
      <c r="F154" s="172">
        <f>F141 + F153 - IF(OR($B$6=2005,$B$6&gt;=2020),SUM(F99:F122),0) + IF(AND(OR($B$4="AT",$B$4="BE",$B$4="CH",$B$4="GB",$B$4="IE",$B$4="LT",$B$4="LU",$B$4="NL"),SUM(F143:F149)&gt;0),SUM(F143:F149)-SUM(F27:F33),0)</f>
        <v>9.8234123862741356</v>
      </c>
      <c r="G154" s="172">
        <f>G141 + G153 + IF(AND(OR($B$4="AT",$B$4="BE",$B$4="CH",$B$4="GB",$B$4="IE",$B$4="LT",$B$4="LU",$B$4="NL"),SUM(G143:G149)&gt;0),SUM(G143:G149)-SUM(G27:G33),0)</f>
        <v>2.0942936069411955</v>
      </c>
      <c r="H154" s="172">
        <f t="shared" ref="H154:AD154" si="2">H141 + H153 + IF(AND(OR($B$4="AT",$B$4="BE",$B$4="CH",$B$4="GB",$B$4="IE",$B$4="LT",$B$4="LU",$B$4="NL"),SUM(H143:H149)&gt;0),SUM(H143:H149)-SUM(H27:H33),0)</f>
        <v>0.11341838982243432</v>
      </c>
      <c r="I154" s="172">
        <f t="shared" si="2"/>
        <v>1.0683812817963061</v>
      </c>
      <c r="J154" s="172">
        <f t="shared" si="2"/>
        <v>1.1992148036856221</v>
      </c>
      <c r="K154" s="172">
        <f t="shared" si="2"/>
        <v>1.3880380629438156</v>
      </c>
      <c r="L154" s="172">
        <f t="shared" si="2"/>
        <v>0.32953496267240828</v>
      </c>
      <c r="M154" s="172">
        <f t="shared" si="2"/>
        <v>30.480666983497315</v>
      </c>
      <c r="N154" s="172">
        <f t="shared" si="2"/>
        <v>6.2959890633759432</v>
      </c>
      <c r="O154" s="172">
        <f t="shared" si="2"/>
        <v>0.20905947154071622</v>
      </c>
      <c r="P154" s="172">
        <f t="shared" si="2"/>
        <v>0.20972525310898898</v>
      </c>
      <c r="Q154" s="172">
        <f t="shared" si="2"/>
        <v>5.3734268227220452E-2</v>
      </c>
      <c r="R154" s="172">
        <f t="shared" si="2"/>
        <v>0.44937136770557479</v>
      </c>
      <c r="S154" s="172">
        <f t="shared" si="2"/>
        <v>4.7726701526124033</v>
      </c>
      <c r="T154" s="172">
        <f t="shared" si="2"/>
        <v>0.81745691492394956</v>
      </c>
      <c r="U154" s="172">
        <f t="shared" si="2"/>
        <v>5.0024839521344934E-2</v>
      </c>
      <c r="V154" s="172">
        <f t="shared" si="2"/>
        <v>2.6469588525766414</v>
      </c>
      <c r="W154" s="172">
        <f t="shared" si="2"/>
        <v>3.1468717203543699</v>
      </c>
      <c r="X154" s="172">
        <f t="shared" si="2"/>
        <v>8.347921450807512E-2</v>
      </c>
      <c r="Y154" s="172">
        <f t="shared" si="2"/>
        <v>0.11518260820230934</v>
      </c>
      <c r="Z154" s="172">
        <f t="shared" si="2"/>
        <v>4.7649886197325776E-2</v>
      </c>
      <c r="AA154" s="172">
        <f t="shared" si="2"/>
        <v>4.4193781691069023E-2</v>
      </c>
      <c r="AB154" s="172">
        <f t="shared" si="2"/>
        <v>0.29050744863201494</v>
      </c>
      <c r="AC154" s="172">
        <f t="shared" si="2"/>
        <v>2.5896364155283954E-2</v>
      </c>
      <c r="AD154" s="172">
        <f t="shared" si="2"/>
        <v>5.5010733375253293E-2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1999</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1999</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0.72075394347800292</v>
      </c>
      <c r="F14" s="247">
        <v>1.06998172E-2</v>
      </c>
      <c r="G14" s="247">
        <v>7.8874830037313007E-3</v>
      </c>
      <c r="H14" s="247">
        <v>4.7311767000000008E-3</v>
      </c>
      <c r="I14" s="247">
        <v>4.6098091101467342E-2</v>
      </c>
      <c r="J14" s="247">
        <v>4.610741510146734E-2</v>
      </c>
      <c r="K14" s="247">
        <v>4.6120235601467344E-2</v>
      </c>
      <c r="L14" s="247">
        <v>1.6130738247513571E-3</v>
      </c>
      <c r="M14" s="247">
        <v>2.644602081736348E-2</v>
      </c>
      <c r="N14" s="247">
        <v>0.57222343266299991</v>
      </c>
      <c r="O14" s="247">
        <v>5.1602019885500006E-2</v>
      </c>
      <c r="P14" s="247">
        <v>3.4125216500000007E-2</v>
      </c>
      <c r="Q14" s="247">
        <v>4.0837438589999997E-2</v>
      </c>
      <c r="R14" s="247">
        <v>4.7237013087920006E-2</v>
      </c>
      <c r="S14" s="247">
        <v>0.126680476730792</v>
      </c>
      <c r="T14" s="247">
        <v>7.3272671622420002E-2</v>
      </c>
      <c r="U14" s="247">
        <v>6.0648186404E-3</v>
      </c>
      <c r="V14" s="247">
        <v>0.933907519563</v>
      </c>
      <c r="W14" s="247">
        <v>4.3976794178672153E-2</v>
      </c>
      <c r="X14" s="247">
        <v>4.4154023200000001E-6</v>
      </c>
      <c r="Y14" s="247">
        <v>9.3577285800000001E-6</v>
      </c>
      <c r="Z14" s="247">
        <v>5.0236057799999999E-6</v>
      </c>
      <c r="AA14" s="247">
        <v>6.1340206799999997E-6</v>
      </c>
      <c r="AB14" s="247">
        <v>2.4903873159999997E-5</v>
      </c>
      <c r="AC14" s="247">
        <v>2.3321708400000002E-2</v>
      </c>
      <c r="AD14" s="247">
        <v>1.7542877999999999E-6</v>
      </c>
      <c r="AE14" s="248"/>
      <c r="AF14" s="249">
        <v>3.8850000000000118</v>
      </c>
      <c r="AG14" s="249" t="s">
        <v>399</v>
      </c>
      <c r="AH14" s="249">
        <v>145.14199999999991</v>
      </c>
      <c r="AI14" s="249">
        <v>1624.2817701956265</v>
      </c>
      <c r="AJ14" s="249">
        <v>2890.5120561508106</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0.3217470265745549</v>
      </c>
      <c r="F23" s="247">
        <v>9.1528679384984796E-2</v>
      </c>
      <c r="G23" s="247">
        <v>6.2742189271857611E-3</v>
      </c>
      <c r="H23" s="247">
        <v>6.0910329754587275E-5</v>
      </c>
      <c r="I23" s="247">
        <v>1.9582280091268809E-2</v>
      </c>
      <c r="J23" s="247">
        <v>2.5149509902462203E-2</v>
      </c>
      <c r="K23" s="247">
        <v>7.3636909521268445E-2</v>
      </c>
      <c r="L23" s="247">
        <v>1.017556339042879E-2</v>
      </c>
      <c r="M23" s="247">
        <v>0.32258050622170026</v>
      </c>
      <c r="N23" s="247">
        <v>8.0009418421359297E-3</v>
      </c>
      <c r="O23" s="247">
        <v>1.2319402797675004E-4</v>
      </c>
      <c r="P23" s="247" t="s">
        <v>502</v>
      </c>
      <c r="Q23" s="247" t="s">
        <v>502</v>
      </c>
      <c r="R23" s="247">
        <v>4.1181941568246139E-4</v>
      </c>
      <c r="S23" s="247">
        <v>1.8482345562018592E-2</v>
      </c>
      <c r="T23" s="247">
        <v>5.705314637806494E-4</v>
      </c>
      <c r="U23" s="247">
        <v>7.9319041180660936E-5</v>
      </c>
      <c r="V23" s="247">
        <v>9.9374329735820409E-3</v>
      </c>
      <c r="W23" s="247" t="s">
        <v>502</v>
      </c>
      <c r="X23" s="247">
        <v>2.4315352691485994E-4</v>
      </c>
      <c r="Y23" s="247">
        <v>3.9562541606566693E-4</v>
      </c>
      <c r="Z23" s="247" t="s">
        <v>399</v>
      </c>
      <c r="AA23" s="247" t="s">
        <v>399</v>
      </c>
      <c r="AB23" s="247">
        <v>6.3877894298052635E-4</v>
      </c>
      <c r="AC23" s="247" t="s">
        <v>502</v>
      </c>
      <c r="AD23" s="247" t="s">
        <v>399</v>
      </c>
      <c r="AE23" s="248"/>
      <c r="AF23" s="249">
        <v>341.44541285272521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0.31723169219125924</v>
      </c>
      <c r="F24" s="247">
        <v>4.7390185202255859E-2</v>
      </c>
      <c r="G24" s="247">
        <v>1.9004849214691841E-2</v>
      </c>
      <c r="H24" s="247">
        <v>1.0259492555964086E-3</v>
      </c>
      <c r="I24" s="247">
        <v>8.9019795977225546E-3</v>
      </c>
      <c r="J24" s="247">
        <v>8.9019795977225546E-3</v>
      </c>
      <c r="K24" s="247">
        <v>8.9019795977225546E-3</v>
      </c>
      <c r="L24" s="247">
        <v>4.3173149101621037E-3</v>
      </c>
      <c r="M24" s="247">
        <v>7.2885199782270718E-2</v>
      </c>
      <c r="N24" s="247">
        <v>4.8581818974600045E-5</v>
      </c>
      <c r="O24" s="247">
        <v>3.767118979412039E-6</v>
      </c>
      <c r="P24" s="247">
        <v>9.3478097155480586E-4</v>
      </c>
      <c r="Q24" s="247">
        <v>1.7607004994075172E-4</v>
      </c>
      <c r="R24" s="247">
        <v>9.7581253215206642E-5</v>
      </c>
      <c r="S24" s="247">
        <v>8.8076099751269827E-5</v>
      </c>
      <c r="T24" s="247">
        <v>2.4450747499762922E-5</v>
      </c>
      <c r="U24" s="247">
        <v>1.3739086245131356E-4</v>
      </c>
      <c r="V24" s="247">
        <v>1.2247650348922621E-2</v>
      </c>
      <c r="W24" s="247">
        <v>1.3893889946398877E-3</v>
      </c>
      <c r="X24" s="247">
        <v>1.9091198367859496E-6</v>
      </c>
      <c r="Y24" s="247">
        <v>1.0487979603277734E-5</v>
      </c>
      <c r="Z24" s="247">
        <v>2.4585871786720075E-6</v>
      </c>
      <c r="AA24" s="247">
        <v>2.349480886867211E-6</v>
      </c>
      <c r="AB24" s="247">
        <v>1.7205167505602903E-5</v>
      </c>
      <c r="AC24" s="247" t="s">
        <v>399</v>
      </c>
      <c r="AD24" s="247" t="s">
        <v>399</v>
      </c>
      <c r="AE24" s="248"/>
      <c r="AF24" s="249">
        <v>380.88805060126936</v>
      </c>
      <c r="AG24" s="249" t="s">
        <v>399</v>
      </c>
      <c r="AH24" s="249">
        <v>1646.4340842271361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2.7879119262468182</v>
      </c>
      <c r="F27" s="247">
        <v>2.5191242198522219</v>
      </c>
      <c r="G27" s="247">
        <v>0.11363052785954321</v>
      </c>
      <c r="H27" s="247">
        <v>8.693111581809923E-2</v>
      </c>
      <c r="I27" s="247">
        <v>0.20709740896371714</v>
      </c>
      <c r="J27" s="247">
        <v>0.20709740896371714</v>
      </c>
      <c r="K27" s="247">
        <v>0.20709740896371714</v>
      </c>
      <c r="L27" s="247">
        <v>0.13311273448105654</v>
      </c>
      <c r="M27" s="247">
        <v>20.073927812745218</v>
      </c>
      <c r="N27" s="247">
        <v>3.1023995443746881</v>
      </c>
      <c r="O27" s="247">
        <v>2.875891050922601E-5</v>
      </c>
      <c r="P27" s="247">
        <v>1.5640099591632418E-3</v>
      </c>
      <c r="Q27" s="247">
        <v>4.564234457993431E-5</v>
      </c>
      <c r="R27" s="247">
        <v>1.5995078130990154E-3</v>
      </c>
      <c r="S27" s="247">
        <v>1.1053036098030238E-3</v>
      </c>
      <c r="T27" s="247">
        <v>2.931677886146696E-4</v>
      </c>
      <c r="U27" s="247">
        <v>3.3766868141416592E-5</v>
      </c>
      <c r="V27" s="247">
        <v>5.7217719722994524E-3</v>
      </c>
      <c r="W27" s="247">
        <v>0.12627849999999999</v>
      </c>
      <c r="X27" s="247">
        <v>3.2066618620999999E-3</v>
      </c>
      <c r="Y27" s="247">
        <v>3.8091239629999998E-3</v>
      </c>
      <c r="Z27" s="247">
        <v>2.7213694885000004E-3</v>
      </c>
      <c r="AA27" s="247">
        <v>3.4448384114000004E-3</v>
      </c>
      <c r="AB27" s="247">
        <v>1.3181993725E-2</v>
      </c>
      <c r="AC27" s="247">
        <v>1.2627830000000001E-4</v>
      </c>
      <c r="AD27" s="247">
        <v>2.5665099999999999E-5</v>
      </c>
      <c r="AE27" s="248"/>
      <c r="AF27" s="247">
        <v>9532.6838618442998</v>
      </c>
      <c r="AG27" s="247" t="s">
        <v>399</v>
      </c>
      <c r="AH27" s="247">
        <v>0</v>
      </c>
      <c r="AI27" s="247">
        <v>0</v>
      </c>
      <c r="AJ27" s="247">
        <v>2.0857770300000002E-2</v>
      </c>
      <c r="AK27" s="247" t="s">
        <v>399</v>
      </c>
      <c r="AL27" s="250" t="s">
        <v>12</v>
      </c>
    </row>
    <row r="28" spans="1:38" s="1" customFormat="1" ht="26.25" customHeight="1" thickBot="1" x14ac:dyDescent="0.3">
      <c r="A28" s="244" t="s">
        <v>123</v>
      </c>
      <c r="B28" s="244" t="s">
        <v>164</v>
      </c>
      <c r="C28" s="245" t="s">
        <v>146</v>
      </c>
      <c r="D28" s="246"/>
      <c r="E28" s="247">
        <v>0.58402323885108154</v>
      </c>
      <c r="F28" s="247">
        <v>9.4303214508988403E-2</v>
      </c>
      <c r="G28" s="247">
        <v>2.7903502761648762E-2</v>
      </c>
      <c r="H28" s="247">
        <v>8.9501580209340405E-4</v>
      </c>
      <c r="I28" s="247">
        <v>7.4150446712505064E-2</v>
      </c>
      <c r="J28" s="247">
        <v>7.4150446712505064E-2</v>
      </c>
      <c r="K28" s="247">
        <v>7.4150446712505064E-2</v>
      </c>
      <c r="L28" s="247">
        <v>4.7823159215081526E-2</v>
      </c>
      <c r="M28" s="247">
        <v>0.5765608598196037</v>
      </c>
      <c r="N28" s="247">
        <v>3.4291869371522246E-2</v>
      </c>
      <c r="O28" s="247">
        <v>1.9586231359372487E-6</v>
      </c>
      <c r="P28" s="247">
        <v>1.9121394754555401E-4</v>
      </c>
      <c r="Q28" s="247">
        <v>3.7860454329641419E-6</v>
      </c>
      <c r="R28" s="247">
        <v>2.9662330073116402E-4</v>
      </c>
      <c r="S28" s="247">
        <v>1.9927328397625145E-4</v>
      </c>
      <c r="T28" s="247">
        <v>9.8025051274043162E-6</v>
      </c>
      <c r="U28" s="247">
        <v>3.6548445940537878E-6</v>
      </c>
      <c r="V28" s="247">
        <v>6.5393600176237121E-4</v>
      </c>
      <c r="W28" s="247">
        <v>1.9335100000000001E-2</v>
      </c>
      <c r="X28" s="247">
        <v>7.0943156750000007E-4</v>
      </c>
      <c r="Y28" s="247">
        <v>7.9751626140000002E-4</v>
      </c>
      <c r="Z28" s="247">
        <v>6.2281157629999993E-4</v>
      </c>
      <c r="AA28" s="247">
        <v>6.6521935610000006E-4</v>
      </c>
      <c r="AB28" s="247">
        <v>2.7949787613000001E-3</v>
      </c>
      <c r="AC28" s="247">
        <v>1.9335E-5</v>
      </c>
      <c r="AD28" s="247">
        <v>4.0821000000000003E-6</v>
      </c>
      <c r="AE28" s="248"/>
      <c r="AF28" s="247">
        <v>1505.8353583103999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1.6932257356826839</v>
      </c>
      <c r="F29" s="247">
        <v>0.10662158251466299</v>
      </c>
      <c r="G29" s="247">
        <v>3.7892448645129258E-2</v>
      </c>
      <c r="H29" s="247">
        <v>4.7204403601084017E-4</v>
      </c>
      <c r="I29" s="247">
        <v>5.6219548857591034E-2</v>
      </c>
      <c r="J29" s="247">
        <v>5.6219548857591034E-2</v>
      </c>
      <c r="K29" s="247">
        <v>5.6219548857591034E-2</v>
      </c>
      <c r="L29" s="247">
        <v>3.2551049513563968E-2</v>
      </c>
      <c r="M29" s="247">
        <v>0.39390499560495501</v>
      </c>
      <c r="N29" s="247">
        <v>3.0588676535358547E-4</v>
      </c>
      <c r="O29" s="247">
        <v>2.335260892988639E-6</v>
      </c>
      <c r="P29" s="247">
        <v>2.4740245532461224E-4</v>
      </c>
      <c r="Q29" s="247">
        <v>4.6694401913198103E-6</v>
      </c>
      <c r="R29" s="247">
        <v>3.9669475008794993E-4</v>
      </c>
      <c r="S29" s="247">
        <v>2.6602180997838825E-4</v>
      </c>
      <c r="T29" s="247">
        <v>9.3572674918165712E-6</v>
      </c>
      <c r="U29" s="247">
        <v>4.6683585966623427E-6</v>
      </c>
      <c r="V29" s="247">
        <v>8.4027209955949724E-4</v>
      </c>
      <c r="W29" s="247">
        <v>1.02901E-2</v>
      </c>
      <c r="X29" s="247">
        <v>1.469964623E-4</v>
      </c>
      <c r="Y29" s="247">
        <v>8.9014524539999997E-4</v>
      </c>
      <c r="Z29" s="247">
        <v>9.9467606189999999E-4</v>
      </c>
      <c r="AA29" s="247">
        <v>2.2866116370000002E-4</v>
      </c>
      <c r="AB29" s="247">
        <v>2.2604789333E-3</v>
      </c>
      <c r="AC29" s="247">
        <v>7.5927000000000002E-6</v>
      </c>
      <c r="AD29" s="247">
        <v>1.9702000000000002E-6</v>
      </c>
      <c r="AE29" s="248"/>
      <c r="AF29" s="247">
        <v>1992.7055864126</v>
      </c>
      <c r="AG29" s="247" t="s">
        <v>399</v>
      </c>
      <c r="AH29" s="247">
        <v>14.2756865537</v>
      </c>
      <c r="AI29" s="247">
        <v>0</v>
      </c>
      <c r="AJ29" s="247">
        <v>0</v>
      </c>
      <c r="AK29" s="247" t="s">
        <v>399</v>
      </c>
      <c r="AL29" s="250" t="s">
        <v>12</v>
      </c>
    </row>
    <row r="30" spans="1:38" s="1" customFormat="1" ht="26.25" customHeight="1" thickBot="1" x14ac:dyDescent="0.3">
      <c r="A30" s="244" t="s">
        <v>123</v>
      </c>
      <c r="B30" s="244" t="s">
        <v>166</v>
      </c>
      <c r="C30" s="245" t="s">
        <v>54</v>
      </c>
      <c r="D30" s="246"/>
      <c r="E30" s="247">
        <v>9.0346848218185553E-3</v>
      </c>
      <c r="F30" s="247">
        <v>0.21471805982634204</v>
      </c>
      <c r="G30" s="247">
        <v>4.8525271651679483E-4</v>
      </c>
      <c r="H30" s="247">
        <v>8.7546824939040423E-5</v>
      </c>
      <c r="I30" s="247">
        <v>3.5933776313377195E-3</v>
      </c>
      <c r="J30" s="247">
        <v>3.5933776313377195E-3</v>
      </c>
      <c r="K30" s="247">
        <v>3.5933776313377195E-3</v>
      </c>
      <c r="L30" s="247">
        <v>5.4936299559244439E-4</v>
      </c>
      <c r="M30" s="247">
        <v>0.9794394931919862</v>
      </c>
      <c r="N30" s="247">
        <v>4.6605995036351232E-2</v>
      </c>
      <c r="O30" s="247">
        <v>4.513856603703357E-5</v>
      </c>
      <c r="P30" s="247">
        <v>1.5520950859176888E-5</v>
      </c>
      <c r="Q30" s="247">
        <v>5.3520520204058241E-7</v>
      </c>
      <c r="R30" s="247">
        <v>1.997940990070902E-4</v>
      </c>
      <c r="S30" s="247">
        <v>7.6484252882690002E-3</v>
      </c>
      <c r="T30" s="247">
        <v>3.172809610063501E-4</v>
      </c>
      <c r="U30" s="247">
        <v>4.4942154797695818E-5</v>
      </c>
      <c r="V30" s="247">
        <v>4.480089569717168E-3</v>
      </c>
      <c r="W30" s="247">
        <v>1.2168999999999999E-3</v>
      </c>
      <c r="X30" s="247">
        <v>1.8320700200000002E-5</v>
      </c>
      <c r="Y30" s="247">
        <v>3.3281590700000004E-5</v>
      </c>
      <c r="Z30" s="247">
        <v>1.15315329E-5</v>
      </c>
      <c r="AA30" s="247">
        <v>3.8912198100000003E-5</v>
      </c>
      <c r="AB30" s="247">
        <v>1.0204602190000002E-4</v>
      </c>
      <c r="AC30" s="247">
        <v>1.2173E-6</v>
      </c>
      <c r="AD30" s="247">
        <v>1.1826999999999999E-6</v>
      </c>
      <c r="AE30" s="248"/>
      <c r="AF30" s="247">
        <v>78.093575047200005</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0.60487911285186169</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28.0666569833</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5.749391620748602E-2</v>
      </c>
      <c r="J32" s="247">
        <v>0.1155301309105166</v>
      </c>
      <c r="K32" s="247">
        <v>0.1425314869716226</v>
      </c>
      <c r="L32" s="247">
        <v>1.1785143310539297E-2</v>
      </c>
      <c r="M32" s="247" t="s">
        <v>399</v>
      </c>
      <c r="N32" s="247">
        <v>0.49073360364804197</v>
      </c>
      <c r="O32" s="247">
        <v>2.0677898979179696E-3</v>
      </c>
      <c r="P32" s="247">
        <v>0</v>
      </c>
      <c r="Q32" s="247">
        <v>5.5724509845566112E-3</v>
      </c>
      <c r="R32" s="247">
        <v>0.1840283157521255</v>
      </c>
      <c r="S32" s="247">
        <v>4.0477280532161846</v>
      </c>
      <c r="T32" s="247">
        <v>2.7725741528748956E-2</v>
      </c>
      <c r="U32" s="247">
        <v>2.850629739432454E-3</v>
      </c>
      <c r="V32" s="247">
        <v>1.1576684386196967</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3782.5180311579943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1.7883637247255942E-2</v>
      </c>
      <c r="J33" s="247">
        <v>3.3117846754177657E-2</v>
      </c>
      <c r="K33" s="247">
        <v>6.6235693508355314E-2</v>
      </c>
      <c r="L33" s="247">
        <v>7.0209835118856625E-4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3782.5180311579943</v>
      </c>
      <c r="AL33" s="250" t="s">
        <v>459</v>
      </c>
    </row>
    <row r="34" spans="1:38" s="1" customFormat="1" ht="26.25" customHeight="1" thickBot="1" x14ac:dyDescent="0.3">
      <c r="A34" s="244" t="s">
        <v>121</v>
      </c>
      <c r="B34" s="244" t="s">
        <v>170</v>
      </c>
      <c r="C34" s="245" t="s">
        <v>58</v>
      </c>
      <c r="D34" s="246"/>
      <c r="E34" s="247">
        <v>9.9444380588604692E-2</v>
      </c>
      <c r="F34" s="247">
        <v>8.8268104837465368E-3</v>
      </c>
      <c r="G34" s="247">
        <v>7.7499722361915064E-3</v>
      </c>
      <c r="H34" s="247">
        <v>1.3297320784202268E-5</v>
      </c>
      <c r="I34" s="247">
        <v>2.5999117386044557E-3</v>
      </c>
      <c r="J34" s="247">
        <v>2.7320691598953007E-3</v>
      </c>
      <c r="K34" s="247">
        <v>2.8846212449655964E-3</v>
      </c>
      <c r="L34" s="247">
        <v>1.6899426300928963E-3</v>
      </c>
      <c r="M34" s="247">
        <v>2.0304927258821746E-2</v>
      </c>
      <c r="N34" s="247" t="s">
        <v>502</v>
      </c>
      <c r="O34" s="247">
        <v>1.9007826642448641E-5</v>
      </c>
      <c r="P34" s="247" t="s">
        <v>502</v>
      </c>
      <c r="Q34" s="247" t="s">
        <v>502</v>
      </c>
      <c r="R34" s="247">
        <v>9.487597590200759E-5</v>
      </c>
      <c r="S34" s="247">
        <v>3.2256200233580223E-3</v>
      </c>
      <c r="T34" s="247">
        <v>1.3281005053178706E-4</v>
      </c>
      <c r="U34" s="247">
        <v>1.9007826642448641E-5</v>
      </c>
      <c r="V34" s="247">
        <v>1.8975195180401519E-3</v>
      </c>
      <c r="W34" s="247" t="s">
        <v>502</v>
      </c>
      <c r="X34" s="247">
        <v>5.6941901272228116E-5</v>
      </c>
      <c r="Y34" s="247">
        <v>9.487597590200759E-5</v>
      </c>
      <c r="Z34" s="247" t="s">
        <v>502</v>
      </c>
      <c r="AA34" s="247" t="s">
        <v>502</v>
      </c>
      <c r="AB34" s="247">
        <v>1.5181787717423573E-4</v>
      </c>
      <c r="AC34" s="247" t="s">
        <v>399</v>
      </c>
      <c r="AD34" s="247" t="s">
        <v>399</v>
      </c>
      <c r="AE34" s="248"/>
      <c r="AF34" s="249">
        <v>81.578655117805326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4.8195059496418495E-2</v>
      </c>
      <c r="F36" s="247">
        <v>1.7190275054774023E-3</v>
      </c>
      <c r="G36" s="247">
        <v>1.8475652599941373E-3</v>
      </c>
      <c r="H36" s="247">
        <v>4.4869442028429047E-6</v>
      </c>
      <c r="I36" s="247">
        <v>8.5938178379155877E-4</v>
      </c>
      <c r="J36" s="247">
        <v>9.2087931315993504E-4</v>
      </c>
      <c r="K36" s="247">
        <v>9.2087931315993504E-4</v>
      </c>
      <c r="L36" s="247">
        <v>2.8547258707957988E-4</v>
      </c>
      <c r="M36" s="247">
        <v>4.5423711606427282E-3</v>
      </c>
      <c r="N36" s="247">
        <v>7.9788425442318245E-5</v>
      </c>
      <c r="O36" s="247">
        <v>6.1497529368376287E-6</v>
      </c>
      <c r="P36" s="247">
        <v>1.8422865021084395E-5</v>
      </c>
      <c r="Q36" s="247">
        <v>2.454622416849354E-5</v>
      </c>
      <c r="R36" s="247">
        <v>3.0695977105331172E-5</v>
      </c>
      <c r="S36" s="247">
        <v>5.4028086960114269E-4</v>
      </c>
      <c r="T36" s="247">
        <v>6.1391954210662347E-4</v>
      </c>
      <c r="U36" s="247">
        <v>6.1391954210662344E-5</v>
      </c>
      <c r="V36" s="247">
        <v>7.3665066294909107E-4</v>
      </c>
      <c r="W36" s="247">
        <v>7.9788425442318248E-2</v>
      </c>
      <c r="X36" s="247" t="s">
        <v>502</v>
      </c>
      <c r="Y36" s="247" t="s">
        <v>502</v>
      </c>
      <c r="Z36" s="247" t="s">
        <v>502</v>
      </c>
      <c r="AA36" s="247" t="s">
        <v>502</v>
      </c>
      <c r="AB36" s="247">
        <v>2.0851093648505264E-6</v>
      </c>
      <c r="AC36" s="247">
        <v>4.909244833698708E-5</v>
      </c>
      <c r="AD36" s="247">
        <v>2.3332109854783107E-5</v>
      </c>
      <c r="AE36" s="248"/>
      <c r="AF36" s="249">
        <v>26.393789428487676</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20.428110516934048</v>
      </c>
      <c r="AI37" s="249" t="s">
        <v>399</v>
      </c>
      <c r="AJ37" s="249" t="s">
        <v>399</v>
      </c>
      <c r="AK37" s="249" t="s">
        <v>414</v>
      </c>
      <c r="AL37" s="250" t="s">
        <v>12</v>
      </c>
    </row>
    <row r="38" spans="1:38" s="1" customFormat="1" ht="26.25" customHeight="1" thickBot="1" x14ac:dyDescent="0.3">
      <c r="A38" s="244" t="s">
        <v>121</v>
      </c>
      <c r="B38" s="244" t="s">
        <v>174</v>
      </c>
      <c r="C38" s="245" t="s">
        <v>281</v>
      </c>
      <c r="D38" s="255"/>
      <c r="E38" s="247">
        <v>9.379533052659152E-3</v>
      </c>
      <c r="F38" s="247">
        <v>6.8924909761268146E-4</v>
      </c>
      <c r="G38" s="247">
        <v>1.8002186850687559E-4</v>
      </c>
      <c r="H38" s="247">
        <v>1.7250085393934957E-6</v>
      </c>
      <c r="I38" s="247">
        <v>6.1717247561987696E-4</v>
      </c>
      <c r="J38" s="247">
        <v>6.8612093942937611E-4</v>
      </c>
      <c r="K38" s="247">
        <v>1.215881912067844E-3</v>
      </c>
      <c r="L38" s="247">
        <v>3.1778967810060764E-4</v>
      </c>
      <c r="M38" s="247">
        <v>3.4876734085094716E-3</v>
      </c>
      <c r="N38" s="247">
        <v>3.7229134540947115E-7</v>
      </c>
      <c r="O38" s="247">
        <v>3.0440346405800201E-6</v>
      </c>
      <c r="P38" s="247" t="s">
        <v>502</v>
      </c>
      <c r="Q38" s="247" t="s">
        <v>502</v>
      </c>
      <c r="R38" s="247">
        <v>1.1994153238982349E-5</v>
      </c>
      <c r="S38" s="247">
        <v>4.4265441775026147E-4</v>
      </c>
      <c r="T38" s="247">
        <v>1.6358225971620303E-5</v>
      </c>
      <c r="U38" s="247">
        <v>2.2171134890834811E-6</v>
      </c>
      <c r="V38" s="247">
        <v>2.49838509219854E-4</v>
      </c>
      <c r="W38" s="247" t="s">
        <v>502</v>
      </c>
      <c r="X38" s="247">
        <v>6.6455808755290768E-6</v>
      </c>
      <c r="Y38" s="247">
        <v>1.107371672616145E-5</v>
      </c>
      <c r="Z38" s="247" t="s">
        <v>399</v>
      </c>
      <c r="AA38" s="247" t="s">
        <v>399</v>
      </c>
      <c r="AB38" s="247">
        <v>1.7719297601690518E-5</v>
      </c>
      <c r="AC38" s="247" t="s">
        <v>502</v>
      </c>
      <c r="AD38" s="247" t="s">
        <v>399</v>
      </c>
      <c r="AE38" s="248"/>
      <c r="AF38" s="249">
        <v>9.4756193986054704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0.78243635180120941</v>
      </c>
      <c r="F39" s="247">
        <v>0.33106338910954269</v>
      </c>
      <c r="G39" s="247">
        <v>0.4757874166912972</v>
      </c>
      <c r="H39" s="247">
        <v>6.5332018957940585E-3</v>
      </c>
      <c r="I39" s="247">
        <v>9.7624842937144962E-2</v>
      </c>
      <c r="J39" s="247">
        <v>0.11258283880154085</v>
      </c>
      <c r="K39" s="247">
        <v>0.11258697205615559</v>
      </c>
      <c r="L39" s="247">
        <v>5.0558891043883718E-2</v>
      </c>
      <c r="M39" s="247">
        <v>0.75575528656668467</v>
      </c>
      <c r="N39" s="247">
        <v>4.0063574486285065E-2</v>
      </c>
      <c r="O39" s="247">
        <v>7.5774882394596401E-4</v>
      </c>
      <c r="P39" s="247">
        <v>5.9342292260110199E-3</v>
      </c>
      <c r="Q39" s="247">
        <v>3.5002424787029724E-3</v>
      </c>
      <c r="R39" s="247">
        <v>4.9980993253790053E-2</v>
      </c>
      <c r="S39" s="247">
        <v>1.4989164758573858E-2</v>
      </c>
      <c r="T39" s="247">
        <v>0.62316682908381382</v>
      </c>
      <c r="U39" s="247">
        <v>1.0828304228165675E-3</v>
      </c>
      <c r="V39" s="247">
        <v>9.7176282209277556E-2</v>
      </c>
      <c r="W39" s="247">
        <v>3.5255216172770991E-2</v>
      </c>
      <c r="X39" s="247">
        <v>4.3577709166768372E-5</v>
      </c>
      <c r="Y39" s="247">
        <v>1.3870903682037673E-4</v>
      </c>
      <c r="Z39" s="247">
        <v>3.3530642542569972E-5</v>
      </c>
      <c r="AA39" s="247">
        <v>2.926222598231733E-5</v>
      </c>
      <c r="AB39" s="247">
        <v>2.4507961451203245E-4</v>
      </c>
      <c r="AC39" s="247">
        <v>1.0968960781245652E-3</v>
      </c>
      <c r="AD39" s="247">
        <v>7.4832858010557668E-4</v>
      </c>
      <c r="AE39" s="248"/>
      <c r="AF39" s="249">
        <v>4984.2272266304026</v>
      </c>
      <c r="AG39" s="249">
        <v>0.59046494496249602</v>
      </c>
      <c r="AH39" s="249">
        <v>10057.670056079214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1.6119807261046999</v>
      </c>
      <c r="F41" s="247">
        <v>0.21159795498991837</v>
      </c>
      <c r="G41" s="247">
        <v>0.96841523530758411</v>
      </c>
      <c r="H41" s="247">
        <v>2.024078962694751E-2</v>
      </c>
      <c r="I41" s="247">
        <v>0.18936813579597336</v>
      </c>
      <c r="J41" s="247">
        <v>0.1919385838113391</v>
      </c>
      <c r="K41" s="247">
        <v>0.20437741588530497</v>
      </c>
      <c r="L41" s="247">
        <v>1.3758020029289501E-2</v>
      </c>
      <c r="M41" s="247">
        <v>2.588775439151159</v>
      </c>
      <c r="N41" s="247">
        <v>3.7343715591073565E-2</v>
      </c>
      <c r="O41" s="247">
        <v>2.0784363740221027E-3</v>
      </c>
      <c r="P41" s="247">
        <v>4.7558898713821324E-3</v>
      </c>
      <c r="Q41" s="247">
        <v>3.2309651085853952E-3</v>
      </c>
      <c r="R41" s="247">
        <v>7.9596372544909529E-3</v>
      </c>
      <c r="S41" s="247">
        <v>7.9075036807812089E-3</v>
      </c>
      <c r="T41" s="247">
        <v>3.6135426992000052E-3</v>
      </c>
      <c r="U41" s="247">
        <v>3.1435595118843043E-2</v>
      </c>
      <c r="V41" s="247">
        <v>0.12736619767594617</v>
      </c>
      <c r="W41" s="247">
        <v>0.34409668989990122</v>
      </c>
      <c r="X41" s="247">
        <v>6.7902695880676933E-2</v>
      </c>
      <c r="Y41" s="247">
        <v>9.3313534406815793E-2</v>
      </c>
      <c r="Z41" s="247">
        <v>3.7143002442245152E-2</v>
      </c>
      <c r="AA41" s="247">
        <v>3.4419662594956102E-2</v>
      </c>
      <c r="AB41" s="247">
        <v>0.23277889532469398</v>
      </c>
      <c r="AC41" s="247">
        <v>8.045399142367712E-4</v>
      </c>
      <c r="AD41" s="247">
        <v>4.4088914195714625E-2</v>
      </c>
      <c r="AE41" s="248"/>
      <c r="AF41" s="249">
        <v>10389.593676936493</v>
      </c>
      <c r="AG41" s="249">
        <v>259.31534439771292</v>
      </c>
      <c r="AH41" s="249">
        <v>21145.287608418766</v>
      </c>
      <c r="AI41" s="249">
        <v>128.75288014203784</v>
      </c>
      <c r="AJ41" s="249" t="s">
        <v>399</v>
      </c>
      <c r="AK41" s="249" t="s">
        <v>414</v>
      </c>
      <c r="AL41" s="250" t="s">
        <v>12</v>
      </c>
    </row>
    <row r="42" spans="1:38" s="1" customFormat="1" ht="26.25" customHeight="1" thickBot="1" x14ac:dyDescent="0.3">
      <c r="A42" s="244" t="s">
        <v>121</v>
      </c>
      <c r="B42" s="244" t="s">
        <v>178</v>
      </c>
      <c r="C42" s="245" t="s">
        <v>60</v>
      </c>
      <c r="D42" s="246"/>
      <c r="E42" s="247">
        <v>2.4585103995722127E-3</v>
      </c>
      <c r="F42" s="247">
        <v>0.1162146831863004</v>
      </c>
      <c r="G42" s="247">
        <v>1.0075756794201506E-4</v>
      </c>
      <c r="H42" s="247">
        <v>6.3326184234270297E-6</v>
      </c>
      <c r="I42" s="247">
        <v>3.4639403752248206E-4</v>
      </c>
      <c r="J42" s="247">
        <v>3.5845946450420207E-4</v>
      </c>
      <c r="K42" s="247">
        <v>3.7196197149308202E-4</v>
      </c>
      <c r="L42" s="247">
        <v>3.3363973926854134E-5</v>
      </c>
      <c r="M42" s="247">
        <v>0.21006934718591611</v>
      </c>
      <c r="N42" s="247">
        <v>9.6130843395597701E-3</v>
      </c>
      <c r="O42" s="247">
        <v>3.9914635759493794E-6</v>
      </c>
      <c r="P42" s="247" t="s">
        <v>502</v>
      </c>
      <c r="Q42" s="247" t="s">
        <v>502</v>
      </c>
      <c r="R42" s="247">
        <v>4.2317733238572488E-5</v>
      </c>
      <c r="S42" s="247">
        <v>1.1515756450368099E-3</v>
      </c>
      <c r="T42" s="247">
        <v>2.963270212459046E-5</v>
      </c>
      <c r="U42" s="247">
        <v>3.7043223508093796E-6</v>
      </c>
      <c r="V42" s="247">
        <v>5.5260232204592998E-4</v>
      </c>
      <c r="W42" s="247" t="s">
        <v>502</v>
      </c>
      <c r="X42" s="247">
        <v>1.0345863144907362E-5</v>
      </c>
      <c r="Y42" s="247">
        <v>1.1444968312907361E-5</v>
      </c>
      <c r="Z42" s="247" t="s">
        <v>399</v>
      </c>
      <c r="AA42" s="247" t="s">
        <v>399</v>
      </c>
      <c r="AB42" s="247">
        <v>2.1790831457814714E-5</v>
      </c>
      <c r="AC42" s="247" t="s">
        <v>502</v>
      </c>
      <c r="AD42" s="247" t="s">
        <v>399</v>
      </c>
      <c r="AE42" s="248"/>
      <c r="AF42" s="249">
        <v>16.215300658432973</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3.7959386009683558E-3</v>
      </c>
      <c r="F44" s="247">
        <v>1.2006610759286062E-2</v>
      </c>
      <c r="G44" s="247">
        <v>7.7126700729252977E-5</v>
      </c>
      <c r="H44" s="247">
        <v>7.4027896727550643E-7</v>
      </c>
      <c r="I44" s="247">
        <v>4.0707461839245036E-4</v>
      </c>
      <c r="J44" s="247">
        <v>4.2706240593091185E-4</v>
      </c>
      <c r="K44" s="247">
        <v>6.2907459070014275E-4</v>
      </c>
      <c r="L44" s="247">
        <v>1.0763497959286435E-4</v>
      </c>
      <c r="M44" s="247">
        <v>2.7964637920498855E-2</v>
      </c>
      <c r="N44" s="247">
        <v>1.0801573685943896E-3</v>
      </c>
      <c r="O44" s="247">
        <v>4.1269567916034196E-6</v>
      </c>
      <c r="P44" s="247" t="s">
        <v>502</v>
      </c>
      <c r="Q44" s="247" t="s">
        <v>502</v>
      </c>
      <c r="R44" s="247">
        <v>1.1571281647455566E-5</v>
      </c>
      <c r="S44" s="247">
        <v>5.2166851579978871E-4</v>
      </c>
      <c r="T44" s="247">
        <v>1.4024561372647015E-5</v>
      </c>
      <c r="U44" s="247">
        <v>1.2266392094957259E-6</v>
      </c>
      <c r="V44" s="247">
        <v>3.0103483131649556E-4</v>
      </c>
      <c r="W44" s="247" t="s">
        <v>502</v>
      </c>
      <c r="X44" s="247">
        <v>4.0961846351871775E-6</v>
      </c>
      <c r="Y44" s="247">
        <v>5.7170036807786328E-6</v>
      </c>
      <c r="Z44" s="247" t="s">
        <v>399</v>
      </c>
      <c r="AA44" s="247" t="s">
        <v>399</v>
      </c>
      <c r="AB44" s="247">
        <v>9.8131883159658102E-6</v>
      </c>
      <c r="AC44" s="247" t="s">
        <v>502</v>
      </c>
      <c r="AD44" s="247" t="s">
        <v>399</v>
      </c>
      <c r="AE44" s="248"/>
      <c r="AF44" s="249">
        <v>5.2820907323489337</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1.0466506863348651E-4</v>
      </c>
      <c r="F47" s="247">
        <v>1.4548639790273141E-5</v>
      </c>
      <c r="G47" s="247">
        <v>1.9199287230230585E-6</v>
      </c>
      <c r="H47" s="247">
        <v>1.721875485363918E-8</v>
      </c>
      <c r="I47" s="247">
        <v>1.2697435002967074E-5</v>
      </c>
      <c r="J47" s="247">
        <v>1.0759393351617969E-4</v>
      </c>
      <c r="K47" s="247">
        <v>8.1137339010618E-4</v>
      </c>
      <c r="L47" s="247">
        <v>5.4212524469419182E-6</v>
      </c>
      <c r="M47" s="247">
        <v>5.0183955770161275E-5</v>
      </c>
      <c r="N47" s="247">
        <v>3.6005712836943725E-8</v>
      </c>
      <c r="O47" s="247">
        <v>1.6091667124077879E-6</v>
      </c>
      <c r="P47" s="247" t="s">
        <v>502</v>
      </c>
      <c r="Q47" s="247" t="s">
        <v>502</v>
      </c>
      <c r="R47" s="247">
        <v>1.9189352043734972E-6</v>
      </c>
      <c r="S47" s="247">
        <v>1.7118279641434523E-4</v>
      </c>
      <c r="T47" s="247">
        <v>1.9343688023380023E-6</v>
      </c>
      <c r="U47" s="247">
        <v>2.3653669287945606E-8</v>
      </c>
      <c r="V47" s="247">
        <v>6.0699365110810322E-5</v>
      </c>
      <c r="W47" s="247" t="s">
        <v>502</v>
      </c>
      <c r="X47" s="247">
        <v>6.6173618753728097E-8</v>
      </c>
      <c r="Y47" s="247">
        <v>1.1179441573513907E-7</v>
      </c>
      <c r="Z47" s="247" t="s">
        <v>399</v>
      </c>
      <c r="AA47" s="247" t="s">
        <v>399</v>
      </c>
      <c r="AB47" s="247">
        <v>1.7796803448886717E-7</v>
      </c>
      <c r="AC47" s="247" t="s">
        <v>502</v>
      </c>
      <c r="AD47" s="247" t="s">
        <v>399</v>
      </c>
      <c r="AE47" s="248"/>
      <c r="AF47" s="249">
        <v>0.10099083808374981</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0.33765465926698951</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0.28873236566618832</v>
      </c>
      <c r="AL53" s="250" t="s">
        <v>373</v>
      </c>
    </row>
    <row r="54" spans="1:38" s="1" customFormat="1" ht="37.5" customHeight="1" thickBot="1" x14ac:dyDescent="0.3">
      <c r="A54" s="244" t="s">
        <v>116</v>
      </c>
      <c r="B54" s="251" t="s">
        <v>188</v>
      </c>
      <c r="C54" s="254" t="s">
        <v>291</v>
      </c>
      <c r="D54" s="256"/>
      <c r="E54" s="247" t="s">
        <v>399</v>
      </c>
      <c r="F54" s="247">
        <v>0.49294289131138885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32659.000423963193</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2.3356293273069685E-3</v>
      </c>
      <c r="J61" s="247">
        <v>2.3356293273069682E-2</v>
      </c>
      <c r="K61" s="247">
        <v>7.7589797212806025E-2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63036.112994350289</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1.0469066345381115</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954460</v>
      </c>
      <c r="AL82" s="250" t="s">
        <v>398</v>
      </c>
    </row>
    <row r="83" spans="1:38" s="1" customFormat="1" ht="26.25" customHeight="1" thickBot="1" x14ac:dyDescent="0.3">
      <c r="A83" s="244" t="s">
        <v>114</v>
      </c>
      <c r="B83" s="260" t="s">
        <v>218</v>
      </c>
      <c r="C83" s="261" t="s">
        <v>72</v>
      </c>
      <c r="D83" s="246"/>
      <c r="E83" s="247" t="s">
        <v>502</v>
      </c>
      <c r="F83" s="247">
        <v>8.5289913204062795E-4</v>
      </c>
      <c r="G83" s="247" t="s">
        <v>502</v>
      </c>
      <c r="H83" s="247" t="s">
        <v>399</v>
      </c>
      <c r="I83" s="247">
        <v>2.1322478301015699E-4</v>
      </c>
      <c r="J83" s="247">
        <v>1.5991858725761775E-3</v>
      </c>
      <c r="K83" s="247">
        <v>7.4628674053554937E-3</v>
      </c>
      <c r="L83" s="247">
        <v>1.215381263157895E-5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2.079673655484692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5.7783167731022378E-2</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954460</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0.69752281425974028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4.6375157632464505E-3</v>
      </c>
      <c r="F91" s="247">
        <v>1.2321298835294595E-2</v>
      </c>
      <c r="G91" s="247">
        <v>1.9141996091446218E-3</v>
      </c>
      <c r="H91" s="247">
        <v>1.0564750034395158E-2</v>
      </c>
      <c r="I91" s="247">
        <v>7.9764685180090264E-2</v>
      </c>
      <c r="J91" s="247">
        <v>8.9953892093750987E-2</v>
      </c>
      <c r="K91" s="247">
        <v>9.2058415655951437E-2</v>
      </c>
      <c r="L91" s="247">
        <v>3.0930533233229196E-4</v>
      </c>
      <c r="M91" s="247">
        <v>0.14178773172846121</v>
      </c>
      <c r="N91" s="247">
        <v>0.16679131542590647</v>
      </c>
      <c r="O91" s="247">
        <v>1.6561079677448531E-2</v>
      </c>
      <c r="P91" s="247">
        <v>3.6850593282575374E-4</v>
      </c>
      <c r="Q91" s="247">
        <v>2.9873625296942055E-4</v>
      </c>
      <c r="R91" s="247">
        <v>1.4042331905645061E-2</v>
      </c>
      <c r="S91" s="247">
        <v>0.5345506016691346</v>
      </c>
      <c r="T91" s="247">
        <v>3.0727059063671697E-2</v>
      </c>
      <c r="U91" s="247">
        <v>2.5398279289661945E-3</v>
      </c>
      <c r="V91" s="247">
        <v>0.30889611089573071</v>
      </c>
      <c r="W91" s="247">
        <v>2.5457228998542554E-4</v>
      </c>
      <c r="X91" s="247">
        <v>2.8257524188382235E-4</v>
      </c>
      <c r="Y91" s="247">
        <v>1.1455753049344149E-4</v>
      </c>
      <c r="Z91" s="247">
        <v>1.1455753049344149E-4</v>
      </c>
      <c r="AA91" s="247">
        <v>1.1455753049344149E-4</v>
      </c>
      <c r="AB91" s="247">
        <v>6.2624783336414681E-4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0.12684534430699992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3.3061510141142112E-5</v>
      </c>
      <c r="F99" s="247">
        <v>8.8960678847581885E-4</v>
      </c>
      <c r="G99" s="247" t="s">
        <v>399</v>
      </c>
      <c r="H99" s="247">
        <v>1.1590282828252067E-3</v>
      </c>
      <c r="I99" s="247">
        <v>2.6649999999999997E-5</v>
      </c>
      <c r="J99" s="247">
        <v>4.0950000000000006E-5</v>
      </c>
      <c r="K99" s="247">
        <v>8.9699999999999985E-5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6.5000000000000002E-2</v>
      </c>
      <c r="AL99" s="250" t="s">
        <v>402</v>
      </c>
    </row>
    <row r="100" spans="1:38" s="1" customFormat="1" ht="26.25" customHeight="1" thickBot="1" x14ac:dyDescent="0.3">
      <c r="A100" s="244" t="s">
        <v>118</v>
      </c>
      <c r="B100" s="244" t="s">
        <v>227</v>
      </c>
      <c r="C100" s="245" t="s">
        <v>435</v>
      </c>
      <c r="D100" s="263"/>
      <c r="E100" s="247">
        <v>1.3754956331142487E-4</v>
      </c>
      <c r="F100" s="247">
        <v>2.4458171673249454E-3</v>
      </c>
      <c r="G100" s="247" t="s">
        <v>399</v>
      </c>
      <c r="H100" s="247">
        <v>2.6597279171064413E-3</v>
      </c>
      <c r="I100" s="247">
        <v>6.085999999999999E-5</v>
      </c>
      <c r="J100" s="247">
        <v>9.1490000000000007E-5</v>
      </c>
      <c r="K100" s="247">
        <v>1.9973000000000001E-4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0.34699999999999998</v>
      </c>
      <c r="AL100" s="250" t="s">
        <v>402</v>
      </c>
    </row>
    <row r="101" spans="1:38" s="1" customFormat="1" ht="26.25" customHeight="1" thickBot="1" x14ac:dyDescent="0.3">
      <c r="A101" s="244" t="s">
        <v>118</v>
      </c>
      <c r="B101" s="244" t="s">
        <v>229</v>
      </c>
      <c r="C101" s="245" t="s">
        <v>272</v>
      </c>
      <c r="D101" s="263"/>
      <c r="E101" s="247">
        <v>6.6079816655717303E-6</v>
      </c>
      <c r="F101" s="247">
        <v>7.1323204097004767E-5</v>
      </c>
      <c r="G101" s="247" t="s">
        <v>399</v>
      </c>
      <c r="H101" s="247">
        <v>2.3009041354702929E-4</v>
      </c>
      <c r="I101" s="247">
        <v>6.2400000000000004E-6</v>
      </c>
      <c r="J101" s="247">
        <v>1.872E-5</v>
      </c>
      <c r="K101" s="247">
        <v>4.3680000000000009E-5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0.312</v>
      </c>
      <c r="AL101" s="250" t="s">
        <v>402</v>
      </c>
    </row>
    <row r="102" spans="1:38" s="1" customFormat="1" ht="26.25" customHeight="1" thickBot="1" x14ac:dyDescent="0.3">
      <c r="A102" s="244" t="s">
        <v>118</v>
      </c>
      <c r="B102" s="244" t="s">
        <v>230</v>
      </c>
      <c r="C102" s="245" t="s">
        <v>436</v>
      </c>
      <c r="D102" s="263"/>
      <c r="E102" s="247">
        <v>1.2492232724201646E-7</v>
      </c>
      <c r="F102" s="247">
        <v>1.0900706054744724E-6</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6.7780760547945204E-7</v>
      </c>
      <c r="F104" s="247">
        <v>9.9090904109589043E-6</v>
      </c>
      <c r="G104" s="247" t="s">
        <v>399</v>
      </c>
      <c r="H104" s="247">
        <v>1.4079053852054794E-5</v>
      </c>
      <c r="I104" s="247">
        <v>3.4000000000000003E-7</v>
      </c>
      <c r="J104" s="247">
        <v>1.02E-6</v>
      </c>
      <c r="K104" s="247">
        <v>2.3800000000000005E-6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1.7000000000000001E-2</v>
      </c>
      <c r="AL104" s="250" t="s">
        <v>402</v>
      </c>
    </row>
    <row r="105" spans="1:38" s="1" customFormat="1" ht="26.25" customHeight="1" thickBot="1" x14ac:dyDescent="0.3">
      <c r="A105" s="244" t="s">
        <v>118</v>
      </c>
      <c r="B105" s="244" t="s">
        <v>354</v>
      </c>
      <c r="C105" s="245" t="s">
        <v>276</v>
      </c>
      <c r="D105" s="263"/>
      <c r="E105" s="247">
        <v>1.2405221467275497E-5</v>
      </c>
      <c r="F105" s="247">
        <v>1.566031287671233E-4</v>
      </c>
      <c r="G105" s="247" t="s">
        <v>399</v>
      </c>
      <c r="H105" s="247">
        <v>3.1630925385083718E-4</v>
      </c>
      <c r="I105" s="247">
        <v>3.6400000000000003E-6</v>
      </c>
      <c r="J105" s="247">
        <v>5.7199999999999994E-6</v>
      </c>
      <c r="K105" s="247">
        <v>1.2479999999999999E-5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2.5999999999999999E-2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6.9498391813969682E-7</v>
      </c>
      <c r="F107" s="247">
        <v>1.6499999999999998E-5</v>
      </c>
      <c r="G107" s="247" t="s">
        <v>399</v>
      </c>
      <c r="H107" s="247">
        <v>2.7716258553935911E-5</v>
      </c>
      <c r="I107" s="247">
        <v>2.9999999999999999E-7</v>
      </c>
      <c r="J107" s="247">
        <v>3.9999999999999998E-6</v>
      </c>
      <c r="K107" s="247">
        <v>1.9000000000000001E-5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v>
      </c>
      <c r="AL107" s="250" t="s">
        <v>402</v>
      </c>
    </row>
    <row r="108" spans="1:38" s="1" customFormat="1" ht="26.25" customHeight="1" thickBot="1" x14ac:dyDescent="0.3">
      <c r="A108" s="244" t="s">
        <v>118</v>
      </c>
      <c r="B108" s="244" t="s">
        <v>356</v>
      </c>
      <c r="C108" s="245" t="s">
        <v>438</v>
      </c>
      <c r="D108" s="263"/>
      <c r="E108" s="247">
        <v>1.7481227298506472E-6</v>
      </c>
      <c r="F108" s="247">
        <v>3.779999999999999E-5</v>
      </c>
      <c r="G108" s="247" t="s">
        <v>399</v>
      </c>
      <c r="H108" s="247">
        <v>3.7915295138938752E-5</v>
      </c>
      <c r="I108" s="247">
        <v>7.0000000000000007E-7</v>
      </c>
      <c r="J108" s="247">
        <v>7.0000000000000007E-6</v>
      </c>
      <c r="K108" s="247">
        <v>1.4000000000000001E-5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0.35</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3.324676106497879E-7</v>
      </c>
      <c r="F110" s="247">
        <v>3.6617999999999994E-5</v>
      </c>
      <c r="G110" s="247" t="s">
        <v>399</v>
      </c>
      <c r="H110" s="247">
        <v>8.6385149891562585E-6</v>
      </c>
      <c r="I110" s="247">
        <v>1.6479999999999999E-6</v>
      </c>
      <c r="J110" s="247">
        <v>1.1739999999999999E-5</v>
      </c>
      <c r="K110" s="247">
        <v>1.182E-5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7.8E-2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3.5095431847465999E-3</v>
      </c>
      <c r="F112" s="247" t="s">
        <v>502</v>
      </c>
      <c r="G112" s="247" t="s">
        <v>399</v>
      </c>
      <c r="H112" s="247">
        <v>4.3869289809332504E-3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87738.579618665011</v>
      </c>
      <c r="AL112" s="250" t="s">
        <v>492</v>
      </c>
    </row>
    <row r="113" spans="1:38" s="1" customFormat="1" ht="26.25" customHeight="1" thickBot="1" x14ac:dyDescent="0.3">
      <c r="A113" s="244" t="s">
        <v>128</v>
      </c>
      <c r="B113" s="264" t="s">
        <v>246</v>
      </c>
      <c r="C113" s="265" t="s">
        <v>135</v>
      </c>
      <c r="D113" s="246"/>
      <c r="E113" s="247">
        <v>1.1210499487489482E-3</v>
      </c>
      <c r="F113" s="247" t="s">
        <v>502</v>
      </c>
      <c r="G113" s="247" t="s">
        <v>399</v>
      </c>
      <c r="H113" s="247">
        <v>2.5989284251877534E-3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12017.63481742461</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2.6933034485084242E-3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16008.613901299099</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5.2325689999999999E-5</v>
      </c>
      <c r="J119" s="247">
        <v>9.3244279999999996E-4</v>
      </c>
      <c r="K119" s="247">
        <v>9.3244279999999996E-4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728.45</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6.2646700000000002E-4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728.45</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4.3906500000000003E-3</v>
      </c>
      <c r="F133" s="247">
        <v>6.9185999999999998E-5</v>
      </c>
      <c r="G133" s="247">
        <v>6.0138600000000009E-4</v>
      </c>
      <c r="H133" s="247" t="s">
        <v>399</v>
      </c>
      <c r="I133" s="247">
        <v>1.8467340000000003E-4</v>
      </c>
      <c r="J133" s="247">
        <v>1.8467340000000003E-4</v>
      </c>
      <c r="K133" s="247">
        <v>2.0521632000000003E-4</v>
      </c>
      <c r="L133" s="247" t="s">
        <v>502</v>
      </c>
      <c r="M133" s="247">
        <v>7.4508000000000007E-4</v>
      </c>
      <c r="N133" s="247">
        <v>1.5981966E-4</v>
      </c>
      <c r="O133" s="247">
        <v>2.6769660000000003E-5</v>
      </c>
      <c r="P133" s="247">
        <v>7.9297800000000009E-3</v>
      </c>
      <c r="Q133" s="247">
        <v>7.2432420000000003E-5</v>
      </c>
      <c r="R133" s="247">
        <v>7.2166320000000009E-5</v>
      </c>
      <c r="S133" s="247">
        <v>6.6152459999999991E-5</v>
      </c>
      <c r="T133" s="247">
        <v>9.2230259999999994E-5</v>
      </c>
      <c r="U133" s="247">
        <v>1.0526916000000001E-4</v>
      </c>
      <c r="V133" s="247">
        <v>8.5215864000000004E-4</v>
      </c>
      <c r="W133" s="247">
        <v>1.4369400000000001E-4</v>
      </c>
      <c r="X133" s="247">
        <v>7.0250400000000005E-8</v>
      </c>
      <c r="Y133" s="247">
        <v>3.8371620000000006E-8</v>
      </c>
      <c r="Z133" s="247">
        <v>3.4273680000000004E-8</v>
      </c>
      <c r="AA133" s="247">
        <v>3.7200780000000006E-8</v>
      </c>
      <c r="AB133" s="247">
        <v>1.8009648000000002E-7</v>
      </c>
      <c r="AC133" s="247">
        <v>7.9830000000000005E-4</v>
      </c>
      <c r="AD133" s="247">
        <v>2.1820200000000002E-3</v>
      </c>
      <c r="AE133" s="248"/>
      <c r="AF133" s="249" t="s">
        <v>399</v>
      </c>
      <c r="AG133" s="249" t="s">
        <v>399</v>
      </c>
      <c r="AH133" s="249" t="s">
        <v>399</v>
      </c>
      <c r="AI133" s="249" t="s">
        <v>399</v>
      </c>
      <c r="AJ133" s="249" t="s">
        <v>399</v>
      </c>
      <c r="AK133" s="249">
        <v>5322</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4.3585789999999999E-2</v>
      </c>
      <c r="J139" s="247">
        <v>4.3585789999999999E-2</v>
      </c>
      <c r="K139" s="247">
        <v>4.3585789999999999E-2</v>
      </c>
      <c r="L139" s="247" t="s">
        <v>502</v>
      </c>
      <c r="M139" s="247" t="s">
        <v>502</v>
      </c>
      <c r="N139" s="247">
        <v>1.2741000000000003E-4</v>
      </c>
      <c r="O139" s="247">
        <v>2.5490000000000007E-4</v>
      </c>
      <c r="P139" s="247">
        <v>2.5490000000000007E-4</v>
      </c>
      <c r="Q139" s="247">
        <v>4.0414000000000004E-4</v>
      </c>
      <c r="R139" s="247">
        <v>3.8418999999999997E-4</v>
      </c>
      <c r="S139" s="247">
        <v>8.9576000000000011E-4</v>
      </c>
      <c r="T139" s="247" t="s">
        <v>502</v>
      </c>
      <c r="U139" s="247" t="s">
        <v>502</v>
      </c>
      <c r="V139" s="247" t="s">
        <v>502</v>
      </c>
      <c r="W139" s="247">
        <v>0.43323</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1109</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9.0098509717391639</v>
      </c>
      <c r="F141" s="271">
        <f t="shared" ref="F141:AD141" si="0">SUM(F14:F140)</f>
        <v>9.274135345351235</v>
      </c>
      <c r="G141" s="271">
        <f t="shared" si="0"/>
        <v>1.6730329721838928</v>
      </c>
      <c r="H141" s="271">
        <f t="shared" si="0"/>
        <v>0.14571191909860595</v>
      </c>
      <c r="I141" s="271">
        <f t="shared" si="0"/>
        <v>0.90909301561281108</v>
      </c>
      <c r="J141" s="271">
        <f t="shared" si="0"/>
        <v>1.0399383220216767</v>
      </c>
      <c r="K141" s="271">
        <f t="shared" si="0"/>
        <v>1.22503853944512</v>
      </c>
      <c r="L141" s="271">
        <f t="shared" si="0"/>
        <v>0.30970749531174147</v>
      </c>
      <c r="M141" s="271">
        <f t="shared" si="0"/>
        <v>26.214497270386232</v>
      </c>
      <c r="N141" s="271">
        <f t="shared" si="0"/>
        <v>4.6571575711939888</v>
      </c>
      <c r="O141" s="271">
        <f t="shared" si="0"/>
        <v>7.3591826027665744E-2</v>
      </c>
      <c r="P141" s="271">
        <f t="shared" si="0"/>
        <v>5.6339872679687389E-2</v>
      </c>
      <c r="Q141" s="271">
        <f t="shared" si="0"/>
        <v>5.4171655144329887E-2</v>
      </c>
      <c r="R141" s="271">
        <f>SUM(R14:R140)</f>
        <v>0.30690004226213125</v>
      </c>
      <c r="S141" s="271">
        <f t="shared" si="0"/>
        <v>4.7666601404372217</v>
      </c>
      <c r="T141" s="271">
        <f t="shared" si="0"/>
        <v>0.76063134444228486</v>
      </c>
      <c r="U141" s="271">
        <f t="shared" si="0"/>
        <v>4.4470284649791851E-2</v>
      </c>
      <c r="V141" s="271">
        <f t="shared" si="0"/>
        <v>2.6635462057781765</v>
      </c>
      <c r="W141" s="271">
        <f t="shared" si="0"/>
        <v>1.0952553809782879</v>
      </c>
      <c r="X141" s="271">
        <f t="shared" si="0"/>
        <v>7.2637903426845785E-2</v>
      </c>
      <c r="Y141" s="271">
        <f t="shared" si="0"/>
        <v>9.9635600989536152E-2</v>
      </c>
      <c r="Z141" s="271">
        <f t="shared" si="0"/>
        <v>4.1648995741519833E-2</v>
      </c>
      <c r="AA141" s="271">
        <f t="shared" si="0"/>
        <v>3.894963418307873E-2</v>
      </c>
      <c r="AB141" s="271">
        <f t="shared" si="0"/>
        <v>0.25287419256614529</v>
      </c>
      <c r="AC141" s="271">
        <f t="shared" si="0"/>
        <v>2.622496014069832E-2</v>
      </c>
      <c r="AD141" s="271">
        <f t="shared" si="0"/>
        <v>4.7077249273474987E-2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2.3089799447451895</v>
      </c>
      <c r="F143" s="247">
        <v>1.938207089730559</v>
      </c>
      <c r="G143" s="247">
        <v>0.10266994158935795</v>
      </c>
      <c r="H143" s="247">
        <v>6.5752896396591681E-2</v>
      </c>
      <c r="I143" s="247">
        <v>0.19863705888273342</v>
      </c>
      <c r="J143" s="247">
        <v>0.19863705888273342</v>
      </c>
      <c r="K143" s="247">
        <v>0.19863705888273342</v>
      </c>
      <c r="L143" s="247">
        <v>0.12807320212805867</v>
      </c>
      <c r="M143" s="247">
        <v>15.212415864198334</v>
      </c>
      <c r="N143" s="247">
        <v>2.3325885877654242</v>
      </c>
      <c r="O143" s="247">
        <v>2.2684040683523392E-5</v>
      </c>
      <c r="P143" s="247">
        <v>1.2884175903808059E-3</v>
      </c>
      <c r="Q143" s="247">
        <v>3.6439355590465393E-5</v>
      </c>
      <c r="R143" s="247">
        <v>1.3830298760859323E-3</v>
      </c>
      <c r="S143" s="247">
        <v>9.5202382080727314E-4</v>
      </c>
      <c r="T143" s="247">
        <v>2.2466704938281417E-4</v>
      </c>
      <c r="U143" s="247">
        <v>2.7510629813884021E-5</v>
      </c>
      <c r="V143" s="247">
        <v>4.6840515932016803E-3</v>
      </c>
      <c r="W143" s="247">
        <v>0.1107437</v>
      </c>
      <c r="X143" s="247">
        <v>2.9575688464000003E-3</v>
      </c>
      <c r="Y143" s="247">
        <v>3.4764074315000002E-3</v>
      </c>
      <c r="Z143" s="247">
        <v>2.5267374026999999E-3</v>
      </c>
      <c r="AA143" s="247">
        <v>3.0989544175999998E-3</v>
      </c>
      <c r="AB143" s="247">
        <v>1.2059668098199999E-2</v>
      </c>
      <c r="AC143" s="247">
        <v>1.107437E-4</v>
      </c>
      <c r="AD143" s="247">
        <v>2.2530500000000001E-5</v>
      </c>
      <c r="AE143" s="248"/>
      <c r="AF143" s="247">
        <v>8099.6377837393002</v>
      </c>
      <c r="AG143" s="247" t="s">
        <v>399</v>
      </c>
      <c r="AH143" s="247">
        <v>0</v>
      </c>
      <c r="AI143" s="247">
        <v>0</v>
      </c>
      <c r="AJ143" s="247">
        <v>2.0857770300000002E-2</v>
      </c>
      <c r="AK143" s="247" t="s">
        <v>399</v>
      </c>
      <c r="AL143" s="154" t="s">
        <v>12</v>
      </c>
    </row>
    <row r="144" spans="1:38" s="3" customFormat="1" ht="26.25" customHeight="1" thickBot="1" x14ac:dyDescent="0.3">
      <c r="A144" s="153"/>
      <c r="B144" s="154" t="s">
        <v>449</v>
      </c>
      <c r="C144" s="155" t="s">
        <v>450</v>
      </c>
      <c r="D144" s="156" t="s">
        <v>1</v>
      </c>
      <c r="E144" s="247">
        <v>0.55907240241674583</v>
      </c>
      <c r="F144" s="247">
        <v>8.6229975042825827E-2</v>
      </c>
      <c r="G144" s="247">
        <v>2.681732018368984E-2</v>
      </c>
      <c r="H144" s="247">
        <v>7.5604415774362544E-4</v>
      </c>
      <c r="I144" s="247">
        <v>7.1457345130430408E-2</v>
      </c>
      <c r="J144" s="247">
        <v>7.1457345130430408E-2</v>
      </c>
      <c r="K144" s="247">
        <v>7.1457345130430408E-2</v>
      </c>
      <c r="L144" s="247">
        <v>4.6089684289351805E-2</v>
      </c>
      <c r="M144" s="247">
        <v>0.5023251328525532</v>
      </c>
      <c r="N144" s="247">
        <v>2.5786366368308066E-2</v>
      </c>
      <c r="O144" s="247">
        <v>1.832080987121283E-6</v>
      </c>
      <c r="P144" s="247">
        <v>1.8186996027682591E-4</v>
      </c>
      <c r="Q144" s="247">
        <v>3.5655169793783254E-6</v>
      </c>
      <c r="R144" s="247">
        <v>2.8412910423322355E-4</v>
      </c>
      <c r="S144" s="247">
        <v>1.9080519847167033E-4</v>
      </c>
      <c r="T144" s="247">
        <v>8.8079988714487386E-6</v>
      </c>
      <c r="U144" s="247">
        <v>3.4668719845140857E-6</v>
      </c>
      <c r="V144" s="247">
        <v>6.2107760736660811E-4</v>
      </c>
      <c r="W144" s="247">
        <v>1.8548000000000002E-2</v>
      </c>
      <c r="X144" s="247">
        <v>6.8261959549999998E-4</v>
      </c>
      <c r="Y144" s="247">
        <v>7.6685703999999997E-4</v>
      </c>
      <c r="Z144" s="247">
        <v>5.9948340620000001E-4</v>
      </c>
      <c r="AA144" s="247">
        <v>6.3908674000000005E-4</v>
      </c>
      <c r="AB144" s="247">
        <v>2.6880467817000002E-3</v>
      </c>
      <c r="AC144" s="247">
        <v>1.8547899999999999E-5</v>
      </c>
      <c r="AD144" s="247">
        <v>3.8959999999999996E-6</v>
      </c>
      <c r="AE144" s="248"/>
      <c r="AF144" s="247">
        <v>1439.128892725</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1.6321621387102088</v>
      </c>
      <c r="F145" s="247">
        <v>0.1027038139854493</v>
      </c>
      <c r="G145" s="247">
        <v>3.6519509933319781E-2</v>
      </c>
      <c r="H145" s="247">
        <v>4.5492152412518851E-4</v>
      </c>
      <c r="I145" s="247">
        <v>5.4183886371387234E-2</v>
      </c>
      <c r="J145" s="247">
        <v>5.4183886371387234E-2</v>
      </c>
      <c r="K145" s="247">
        <v>5.4183886371387234E-2</v>
      </c>
      <c r="L145" s="247">
        <v>3.137217870097575E-2</v>
      </c>
      <c r="M145" s="247">
        <v>0.37974178967850536</v>
      </c>
      <c r="N145" s="247">
        <v>2.3492913120054816E-4</v>
      </c>
      <c r="O145" s="247">
        <v>2.2502285146375418E-6</v>
      </c>
      <c r="P145" s="247">
        <v>2.3842257123944115E-4</v>
      </c>
      <c r="Q145" s="247">
        <v>4.4996438187779773E-6</v>
      </c>
      <c r="R145" s="247">
        <v>3.8231358818068369E-4</v>
      </c>
      <c r="S145" s="247">
        <v>2.5637723314770932E-4</v>
      </c>
      <c r="T145" s="247">
        <v>9.0131122160067674E-6</v>
      </c>
      <c r="U145" s="247">
        <v>4.4988306082808711E-6</v>
      </c>
      <c r="V145" s="247">
        <v>8.0976511317564328E-4</v>
      </c>
      <c r="W145" s="247">
        <v>9.9179999999999997E-3</v>
      </c>
      <c r="X145" s="247">
        <v>1.416781748E-4</v>
      </c>
      <c r="Y145" s="247">
        <v>8.5794005820000001E-4</v>
      </c>
      <c r="Z145" s="247">
        <v>9.5868898250000005E-4</v>
      </c>
      <c r="AA145" s="247">
        <v>2.2038827199999999E-4</v>
      </c>
      <c r="AB145" s="247">
        <v>2.1786954875E-3</v>
      </c>
      <c r="AC145" s="247">
        <v>7.3189000000000003E-6</v>
      </c>
      <c r="AD145" s="247">
        <v>1.8987999999999999E-6</v>
      </c>
      <c r="AE145" s="248"/>
      <c r="AF145" s="247">
        <v>1920.4373025247</v>
      </c>
      <c r="AG145" s="247" t="s">
        <v>399</v>
      </c>
      <c r="AH145" s="247">
        <v>14.2756865537</v>
      </c>
      <c r="AI145" s="247">
        <v>0</v>
      </c>
      <c r="AJ145" s="247">
        <v>0</v>
      </c>
      <c r="AK145" s="247" t="s">
        <v>399</v>
      </c>
      <c r="AL145" s="154" t="s">
        <v>12</v>
      </c>
    </row>
    <row r="146" spans="1:38" s="3" customFormat="1" ht="26.25" customHeight="1" thickBot="1" x14ac:dyDescent="0.3">
      <c r="A146" s="153"/>
      <c r="B146" s="154" t="s">
        <v>453</v>
      </c>
      <c r="C146" s="155" t="s">
        <v>454</v>
      </c>
      <c r="D146" s="156" t="s">
        <v>1</v>
      </c>
      <c r="E146" s="247">
        <v>6.7928410004852698E-3</v>
      </c>
      <c r="F146" s="247">
        <v>0.16143846399718018</v>
      </c>
      <c r="G146" s="247">
        <v>3.6484333580644499E-4</v>
      </c>
      <c r="H146" s="247">
        <v>6.582317741423071E-5</v>
      </c>
      <c r="I146" s="247">
        <v>2.7017260021544695E-3</v>
      </c>
      <c r="J146" s="247">
        <v>2.7017260021544695E-3</v>
      </c>
      <c r="K146" s="247">
        <v>2.7017260021544695E-3</v>
      </c>
      <c r="L146" s="247">
        <v>4.1304545252068018E-4</v>
      </c>
      <c r="M146" s="247">
        <v>0.73640385669921438</v>
      </c>
      <c r="N146" s="247">
        <v>3.5041301406197267E-2</v>
      </c>
      <c r="O146" s="247">
        <v>3.393799652412837E-5</v>
      </c>
      <c r="P146" s="247">
        <v>1.1669621402632617E-5</v>
      </c>
      <c r="Q146" s="247">
        <v>4.0240073802181431E-7</v>
      </c>
      <c r="R146" s="247">
        <v>1.5021769703718298E-4</v>
      </c>
      <c r="S146" s="247">
        <v>5.7505643984207423E-3</v>
      </c>
      <c r="T146" s="247">
        <v>2.3855166650555982E-4</v>
      </c>
      <c r="U146" s="247">
        <v>3.3790322272525533E-5</v>
      </c>
      <c r="V146" s="247">
        <v>3.3684114847622932E-3</v>
      </c>
      <c r="W146" s="247">
        <v>9.1510000000000007E-4</v>
      </c>
      <c r="X146" s="247">
        <v>1.37746483E-5</v>
      </c>
      <c r="Y146" s="247">
        <v>2.5023180900000001E-5</v>
      </c>
      <c r="Z146" s="247">
        <v>8.6701276000000004E-6</v>
      </c>
      <c r="AA146" s="247">
        <v>2.9256623700000001E-5</v>
      </c>
      <c r="AB146" s="247">
        <v>7.6724580500000004E-5</v>
      </c>
      <c r="AC146" s="247">
        <v>9.1520000000000004E-7</v>
      </c>
      <c r="AD146" s="247">
        <v>8.8909999999999999E-7</v>
      </c>
      <c r="AE146" s="248"/>
      <c r="AF146" s="247">
        <v>58.7156330205</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0.51820731866619463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24.045047597100002</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5.0653187481801122E-2</v>
      </c>
      <c r="J148" s="247">
        <v>0.10171714465305456</v>
      </c>
      <c r="K148" s="247">
        <v>0.12556151792047326</v>
      </c>
      <c r="L148" s="247">
        <v>1.0401302552338242E-2</v>
      </c>
      <c r="M148" s="247" t="s">
        <v>399</v>
      </c>
      <c r="N148" s="247">
        <v>0.43140898262490668</v>
      </c>
      <c r="O148" s="247">
        <v>1.8189026606568518E-3</v>
      </c>
      <c r="P148" s="247">
        <v>0</v>
      </c>
      <c r="Q148" s="247">
        <v>4.8992940298848656E-3</v>
      </c>
      <c r="R148" s="247">
        <v>0.16176960354188197</v>
      </c>
      <c r="S148" s="247">
        <v>3.5580486368482962</v>
      </c>
      <c r="T148" s="247">
        <v>2.4379466996135132E-2</v>
      </c>
      <c r="U148" s="247">
        <v>2.5112303584094654E-3</v>
      </c>
      <c r="V148" s="247">
        <v>1.0196460360754216</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3287.2490108793568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1.5811643000610082E-2</v>
      </c>
      <c r="J149" s="247">
        <v>2.9280820371500139E-2</v>
      </c>
      <c r="K149" s="247">
        <v>5.8561640743000277E-2</v>
      </c>
      <c r="L149" s="247">
        <v>6.20753391875803E-4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3287.2490108793568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9.0098509717391639</v>
      </c>
      <c r="F152" s="172">
        <f t="shared" ref="F152:AD152" si="1">F141 + F151 + IF(AND(OR($B$4="AT",$B$4="BE",$B$4="CH",$B$4="GB",$B$4="IE",$B$4="LT",$B$4="LU",$B$4="NL"),SUM(F143:F149)&gt;0),SUM(F143:F149)-SUM(F27:F33),0)</f>
        <v>9.274135345351235</v>
      </c>
      <c r="G152" s="172">
        <f t="shared" si="1"/>
        <v>1.6730329721838928</v>
      </c>
      <c r="H152" s="172">
        <f t="shared" si="1"/>
        <v>0.14571191909860595</v>
      </c>
      <c r="I152" s="172">
        <f t="shared" si="1"/>
        <v>0.90909301561281108</v>
      </c>
      <c r="J152" s="172">
        <f t="shared" si="1"/>
        <v>1.0399383220216767</v>
      </c>
      <c r="K152" s="172">
        <f t="shared" si="1"/>
        <v>1.22503853944512</v>
      </c>
      <c r="L152" s="172">
        <f t="shared" si="1"/>
        <v>0.30970749531174147</v>
      </c>
      <c r="M152" s="172">
        <f t="shared" si="1"/>
        <v>26.214497270386232</v>
      </c>
      <c r="N152" s="172">
        <f t="shared" si="1"/>
        <v>4.6571575711939888</v>
      </c>
      <c r="O152" s="172">
        <f t="shared" si="1"/>
        <v>7.3591826027665744E-2</v>
      </c>
      <c r="P152" s="172">
        <f t="shared" si="1"/>
        <v>5.6339872679687389E-2</v>
      </c>
      <c r="Q152" s="172">
        <f t="shared" si="1"/>
        <v>5.4171655144329887E-2</v>
      </c>
      <c r="R152" s="172">
        <f t="shared" si="1"/>
        <v>0.30690004226213125</v>
      </c>
      <c r="S152" s="172">
        <f t="shared" si="1"/>
        <v>4.7666601404372217</v>
      </c>
      <c r="T152" s="172">
        <f t="shared" si="1"/>
        <v>0.76063134444228486</v>
      </c>
      <c r="U152" s="172">
        <f t="shared" si="1"/>
        <v>4.4470284649791851E-2</v>
      </c>
      <c r="V152" s="172">
        <f t="shared" si="1"/>
        <v>2.6635462057781765</v>
      </c>
      <c r="W152" s="172">
        <f t="shared" si="1"/>
        <v>1.0952553809782879</v>
      </c>
      <c r="X152" s="172">
        <f t="shared" si="1"/>
        <v>7.2637903426845785E-2</v>
      </c>
      <c r="Y152" s="172">
        <f t="shared" si="1"/>
        <v>9.9635600989536152E-2</v>
      </c>
      <c r="Z152" s="172">
        <f t="shared" si="1"/>
        <v>4.1648995741519833E-2</v>
      </c>
      <c r="AA152" s="172">
        <f t="shared" si="1"/>
        <v>3.894963418307873E-2</v>
      </c>
      <c r="AB152" s="172">
        <f t="shared" si="1"/>
        <v>0.25287419256614529</v>
      </c>
      <c r="AC152" s="172">
        <f t="shared" si="1"/>
        <v>2.622496014069832E-2</v>
      </c>
      <c r="AD152" s="172">
        <f t="shared" si="1"/>
        <v>4.7077249273474987E-2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9.0098509717391639</v>
      </c>
      <c r="F154" s="172">
        <f>F141 + F153 - IF(OR($B$6=2005,$B$6&gt;=2020),SUM(F99:F122),0) + IF(AND(OR($B$4="AT",$B$4="BE",$B$4="CH",$B$4="GB",$B$4="IE",$B$4="LT",$B$4="LU",$B$4="NL"),SUM(F143:F149)&gt;0),SUM(F143:F149)-SUM(F27:F33),0)</f>
        <v>9.274135345351235</v>
      </c>
      <c r="G154" s="172">
        <f>G141 + G153 + IF(AND(OR($B$4="AT",$B$4="BE",$B$4="CH",$B$4="GB",$B$4="IE",$B$4="LT",$B$4="LU",$B$4="NL"),SUM(G143:G149)&gt;0),SUM(G143:G149)-SUM(G27:G33),0)</f>
        <v>1.6730329721838928</v>
      </c>
      <c r="H154" s="172">
        <f t="shared" ref="H154:AD154" si="2">H141 + H153 + IF(AND(OR($B$4="AT",$B$4="BE",$B$4="CH",$B$4="GB",$B$4="IE",$B$4="LT",$B$4="LU",$B$4="NL"),SUM(H143:H149)&gt;0),SUM(H143:H149)-SUM(H27:H33),0)</f>
        <v>0.14571191909860595</v>
      </c>
      <c r="I154" s="172">
        <f t="shared" si="2"/>
        <v>0.90909301561281108</v>
      </c>
      <c r="J154" s="172">
        <f t="shared" si="2"/>
        <v>1.0399383220216767</v>
      </c>
      <c r="K154" s="172">
        <f t="shared" si="2"/>
        <v>1.22503853944512</v>
      </c>
      <c r="L154" s="172">
        <f t="shared" si="2"/>
        <v>0.30970749531174147</v>
      </c>
      <c r="M154" s="172">
        <f t="shared" si="2"/>
        <v>26.214497270386232</v>
      </c>
      <c r="N154" s="172">
        <f t="shared" si="2"/>
        <v>4.6571575711939888</v>
      </c>
      <c r="O154" s="172">
        <f t="shared" si="2"/>
        <v>7.3591826027665744E-2</v>
      </c>
      <c r="P154" s="172">
        <f t="shared" si="2"/>
        <v>5.6339872679687389E-2</v>
      </c>
      <c r="Q154" s="172">
        <f t="shared" si="2"/>
        <v>5.4171655144329887E-2</v>
      </c>
      <c r="R154" s="172">
        <f t="shared" si="2"/>
        <v>0.30690004226213125</v>
      </c>
      <c r="S154" s="172">
        <f t="shared" si="2"/>
        <v>4.7666601404372217</v>
      </c>
      <c r="T154" s="172">
        <f t="shared" si="2"/>
        <v>0.76063134444228486</v>
      </c>
      <c r="U154" s="172">
        <f t="shared" si="2"/>
        <v>4.4470284649791851E-2</v>
      </c>
      <c r="V154" s="172">
        <f t="shared" si="2"/>
        <v>2.6635462057781765</v>
      </c>
      <c r="W154" s="172">
        <f t="shared" si="2"/>
        <v>1.0952553809782879</v>
      </c>
      <c r="X154" s="172">
        <f t="shared" si="2"/>
        <v>7.2637903426845785E-2</v>
      </c>
      <c r="Y154" s="172">
        <f t="shared" si="2"/>
        <v>9.9635600989536152E-2</v>
      </c>
      <c r="Z154" s="172">
        <f t="shared" si="2"/>
        <v>4.1648995741519833E-2</v>
      </c>
      <c r="AA154" s="172">
        <f t="shared" si="2"/>
        <v>3.894963418307873E-2</v>
      </c>
      <c r="AB154" s="172">
        <f t="shared" si="2"/>
        <v>0.25287419256614529</v>
      </c>
      <c r="AC154" s="172">
        <f t="shared" si="2"/>
        <v>2.622496014069832E-2</v>
      </c>
      <c r="AD154" s="172">
        <f t="shared" si="2"/>
        <v>4.7077249273474987E-2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6"/>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2000</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0.75140292936520681</v>
      </c>
      <c r="F14" s="247">
        <v>1.1214837854466668E-2</v>
      </c>
      <c r="G14" s="247">
        <v>8.121063729932999E-3</v>
      </c>
      <c r="H14" s="247">
        <v>4.9335961817999997E-3</v>
      </c>
      <c r="I14" s="247">
        <v>4.7838948885008316E-2</v>
      </c>
      <c r="J14" s="247">
        <v>4.7844977685008318E-2</v>
      </c>
      <c r="K14" s="247">
        <v>4.785326728500832E-2</v>
      </c>
      <c r="L14" s="247">
        <v>1.6732106404119247E-3</v>
      </c>
      <c r="M14" s="247">
        <v>2.9220077678146664E-2</v>
      </c>
      <c r="N14" s="247">
        <v>0.59332551970245462</v>
      </c>
      <c r="O14" s="247">
        <v>5.3503465630409086E-2</v>
      </c>
      <c r="P14" s="247">
        <v>3.5386640483633332E-2</v>
      </c>
      <c r="Q14" s="247">
        <v>4.2346715716360006E-2</v>
      </c>
      <c r="R14" s="247">
        <v>4.8977466223643615E-2</v>
      </c>
      <c r="S14" s="247">
        <v>0.13134934763036438</v>
      </c>
      <c r="T14" s="247">
        <v>7.5973516913234548E-2</v>
      </c>
      <c r="U14" s="247">
        <v>6.2787655863269344E-3</v>
      </c>
      <c r="V14" s="247">
        <v>0.96835484258245463</v>
      </c>
      <c r="W14" s="247">
        <v>4.562162561816667E-2</v>
      </c>
      <c r="X14" s="247">
        <v>4.6044553163466667E-6</v>
      </c>
      <c r="Y14" s="247">
        <v>9.7421829745199986E-6</v>
      </c>
      <c r="Z14" s="247">
        <v>5.2481829745199989E-6</v>
      </c>
      <c r="AA14" s="247">
        <v>6.3890660145199996E-6</v>
      </c>
      <c r="AB14" s="247">
        <v>2.5966504239906667E-5</v>
      </c>
      <c r="AC14" s="247">
        <v>2.4182000000000002E-2</v>
      </c>
      <c r="AD14" s="247">
        <v>1.8189999999999999E-6</v>
      </c>
      <c r="AE14" s="248"/>
      <c r="AF14" s="249">
        <v>2.5120000000000009</v>
      </c>
      <c r="AG14" s="249" t="s">
        <v>399</v>
      </c>
      <c r="AH14" s="249">
        <v>197.24163633333325</v>
      </c>
      <c r="AI14" s="249">
        <v>1684.1983054239131</v>
      </c>
      <c r="AJ14" s="249">
        <v>2997.1373170002803</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0.29814549482197311</v>
      </c>
      <c r="F23" s="247">
        <v>8.4130728163523877E-2</v>
      </c>
      <c r="G23" s="247">
        <v>4.405888509136098E-3</v>
      </c>
      <c r="H23" s="247">
        <v>5.9390332451486302E-5</v>
      </c>
      <c r="I23" s="247">
        <v>1.7346470974558992E-2</v>
      </c>
      <c r="J23" s="247">
        <v>2.273447867482007E-2</v>
      </c>
      <c r="K23" s="247">
        <v>6.9507785684219031E-2</v>
      </c>
      <c r="L23" s="247">
        <v>9.3654004815303029E-3</v>
      </c>
      <c r="M23" s="247">
        <v>0.29765866230057825</v>
      </c>
      <c r="N23" s="247">
        <v>4.8146874639846135E-4</v>
      </c>
      <c r="O23" s="247">
        <v>1.2267502397165942E-4</v>
      </c>
      <c r="P23" s="247" t="s">
        <v>502</v>
      </c>
      <c r="Q23" s="247" t="s">
        <v>502</v>
      </c>
      <c r="R23" s="247">
        <v>4.0139188641798417E-4</v>
      </c>
      <c r="S23" s="247">
        <v>1.7904504391286154E-2</v>
      </c>
      <c r="T23" s="247">
        <v>5.5555273509625249E-4</v>
      </c>
      <c r="U23" s="247">
        <v>7.7039849451420518E-5</v>
      </c>
      <c r="V23" s="247">
        <v>9.7894691321607861E-3</v>
      </c>
      <c r="W23" s="247" t="s">
        <v>502</v>
      </c>
      <c r="X23" s="247">
        <v>2.3632310496199003E-4</v>
      </c>
      <c r="Y23" s="247">
        <v>3.8463282067378765E-4</v>
      </c>
      <c r="Z23" s="247" t="s">
        <v>399</v>
      </c>
      <c r="AA23" s="247" t="s">
        <v>399</v>
      </c>
      <c r="AB23" s="247">
        <v>6.2095592563577839E-4</v>
      </c>
      <c r="AC23" s="247" t="s">
        <v>502</v>
      </c>
      <c r="AD23" s="247" t="s">
        <v>399</v>
      </c>
      <c r="AE23" s="248"/>
      <c r="AF23" s="249">
        <v>331.9319693567063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0.29029920468019599</v>
      </c>
      <c r="F24" s="247">
        <v>4.7554180348942376E-2</v>
      </c>
      <c r="G24" s="247">
        <v>1.7415487997272685E-2</v>
      </c>
      <c r="H24" s="247">
        <v>1.0622373223684593E-3</v>
      </c>
      <c r="I24" s="247">
        <v>7.8541604180775351E-3</v>
      </c>
      <c r="J24" s="247">
        <v>7.8674534180775343E-3</v>
      </c>
      <c r="K24" s="247">
        <v>7.8777924180775359E-3</v>
      </c>
      <c r="L24" s="247">
        <v>3.623019509610107E-3</v>
      </c>
      <c r="M24" s="247">
        <v>7.2126208468346234E-2</v>
      </c>
      <c r="N24" s="247">
        <v>2.4222217003297324E-4</v>
      </c>
      <c r="O24" s="247">
        <v>6.110146182301632E-6</v>
      </c>
      <c r="P24" s="247">
        <v>9.7668389525340299E-4</v>
      </c>
      <c r="Q24" s="247">
        <v>1.8708629822664969E-4</v>
      </c>
      <c r="R24" s="247">
        <v>1.058114619822281E-4</v>
      </c>
      <c r="S24" s="247">
        <v>1.0022424312718225E-4</v>
      </c>
      <c r="T24" s="247">
        <v>4.4057121202775689E-5</v>
      </c>
      <c r="U24" s="247">
        <v>1.3716944451404688E-4</v>
      </c>
      <c r="V24" s="247">
        <v>1.0764339668061935E-2</v>
      </c>
      <c r="W24" s="247">
        <v>1.6372899524954472E-3</v>
      </c>
      <c r="X24" s="247">
        <v>6.9043143517401708E-5</v>
      </c>
      <c r="Y24" s="247">
        <v>9.6739855180935706E-5</v>
      </c>
      <c r="Z24" s="247">
        <v>3.7433234727721559E-5</v>
      </c>
      <c r="AA24" s="247">
        <v>2.9654947645621982E-5</v>
      </c>
      <c r="AB24" s="247">
        <v>2.3287118107168095E-4</v>
      </c>
      <c r="AC24" s="247">
        <v>9.1574000000000065E-7</v>
      </c>
      <c r="AD24" s="247">
        <v>2.5109000000000015E-4</v>
      </c>
      <c r="AE24" s="248"/>
      <c r="AF24" s="249">
        <v>317.79083739298125</v>
      </c>
      <c r="AG24" s="249">
        <v>1.477000000000001</v>
      </c>
      <c r="AH24" s="249">
        <v>1716.4457310486021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2.6014614257236137</v>
      </c>
      <c r="F27" s="247">
        <v>2.091359114698649</v>
      </c>
      <c r="G27" s="247">
        <v>8.0499641208404013E-2</v>
      </c>
      <c r="H27" s="247">
        <v>9.2090729736251015E-2</v>
      </c>
      <c r="I27" s="247">
        <v>0.19190634617099939</v>
      </c>
      <c r="J27" s="247">
        <v>0.19190634617099939</v>
      </c>
      <c r="K27" s="247">
        <v>0.19190634617099939</v>
      </c>
      <c r="L27" s="247">
        <v>0.12685998431947385</v>
      </c>
      <c r="M27" s="247">
        <v>16.747907678827726</v>
      </c>
      <c r="N27" s="247">
        <v>0.24897453205810752</v>
      </c>
      <c r="O27" s="247">
        <v>2.7577285762550152E-5</v>
      </c>
      <c r="P27" s="247">
        <v>1.5341241540984E-3</v>
      </c>
      <c r="Q27" s="247">
        <v>4.4042026431244986E-5</v>
      </c>
      <c r="R27" s="247">
        <v>1.609963588635601E-3</v>
      </c>
      <c r="S27" s="247">
        <v>1.1102148247551927E-3</v>
      </c>
      <c r="T27" s="247">
        <v>2.7699731945803036E-4</v>
      </c>
      <c r="U27" s="247">
        <v>3.2929481337389647E-5</v>
      </c>
      <c r="V27" s="247">
        <v>5.5939302879144757E-3</v>
      </c>
      <c r="W27" s="247">
        <v>0.13174089999999999</v>
      </c>
      <c r="X27" s="247">
        <v>3.3308113406999998E-3</v>
      </c>
      <c r="Y27" s="247">
        <v>3.9009499567999998E-3</v>
      </c>
      <c r="Z27" s="247">
        <v>2.8467448903E-3</v>
      </c>
      <c r="AA27" s="247">
        <v>3.4826609217E-3</v>
      </c>
      <c r="AB27" s="247">
        <v>1.35611671095E-2</v>
      </c>
      <c r="AC27" s="247">
        <v>1.3174080000000001E-4</v>
      </c>
      <c r="AD27" s="247">
        <v>2.66931E-5</v>
      </c>
      <c r="AE27" s="248"/>
      <c r="AF27" s="247">
        <v>9488.4326108783007</v>
      </c>
      <c r="AG27" s="247" t="s">
        <v>399</v>
      </c>
      <c r="AH27" s="247">
        <v>0</v>
      </c>
      <c r="AI27" s="247">
        <v>0</v>
      </c>
      <c r="AJ27" s="247">
        <v>2.5444916299999999E-2</v>
      </c>
      <c r="AK27" s="247" t="s">
        <v>399</v>
      </c>
      <c r="AL27" s="250" t="s">
        <v>12</v>
      </c>
    </row>
    <row r="28" spans="1:38" s="1" customFormat="1" ht="26.25" customHeight="1" thickBot="1" x14ac:dyDescent="0.3">
      <c r="A28" s="244" t="s">
        <v>123</v>
      </c>
      <c r="B28" s="244" t="s">
        <v>164</v>
      </c>
      <c r="C28" s="245" t="s">
        <v>146</v>
      </c>
      <c r="D28" s="246"/>
      <c r="E28" s="247">
        <v>0.6066741728831726</v>
      </c>
      <c r="F28" s="247">
        <v>9.4304404431564251E-2</v>
      </c>
      <c r="G28" s="247">
        <v>2.1317155399578958E-2</v>
      </c>
      <c r="H28" s="247">
        <v>1.0617747615311369E-3</v>
      </c>
      <c r="I28" s="247">
        <v>6.8451620821853146E-2</v>
      </c>
      <c r="J28" s="247">
        <v>6.8451620821853146E-2</v>
      </c>
      <c r="K28" s="247">
        <v>6.8451620821853146E-2</v>
      </c>
      <c r="L28" s="247">
        <v>4.5788095740370287E-2</v>
      </c>
      <c r="M28" s="247">
        <v>0.55355817424605847</v>
      </c>
      <c r="N28" s="247">
        <v>3.2164495430621388E-3</v>
      </c>
      <c r="O28" s="247">
        <v>2.079080456938548E-6</v>
      </c>
      <c r="P28" s="247">
        <v>2.0253367489162576E-4</v>
      </c>
      <c r="Q28" s="247">
        <v>4.0153700855262145E-6</v>
      </c>
      <c r="R28" s="247">
        <v>3.1389061822635866E-4</v>
      </c>
      <c r="S28" s="247">
        <v>2.1088445050278294E-4</v>
      </c>
      <c r="T28" s="247">
        <v>1.0458184253017432E-5</v>
      </c>
      <c r="U28" s="247">
        <v>3.8725792571753303E-6</v>
      </c>
      <c r="V28" s="247">
        <v>6.927805414410329E-4</v>
      </c>
      <c r="W28" s="247">
        <v>2.1917100000000002E-2</v>
      </c>
      <c r="X28" s="247">
        <v>7.5315626470000003E-4</v>
      </c>
      <c r="Y28" s="247">
        <v>8.4642071620000009E-4</v>
      </c>
      <c r="Z28" s="247">
        <v>6.6126509229999996E-4</v>
      </c>
      <c r="AA28" s="247">
        <v>7.0588632480000002E-4</v>
      </c>
      <c r="AB28" s="247">
        <v>2.9667283980000002E-3</v>
      </c>
      <c r="AC28" s="247">
        <v>2.1917300000000001E-5</v>
      </c>
      <c r="AD28" s="247">
        <v>4.5753000000000001E-6</v>
      </c>
      <c r="AE28" s="248"/>
      <c r="AF28" s="247">
        <v>1593.9738827245999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1.7174719418065472</v>
      </c>
      <c r="F29" s="247">
        <v>0.10512797818137887</v>
      </c>
      <c r="G29" s="247">
        <v>2.8026393225720109E-2</v>
      </c>
      <c r="H29" s="247">
        <v>4.8906860687661315E-4</v>
      </c>
      <c r="I29" s="247">
        <v>5.1868644512969991E-2</v>
      </c>
      <c r="J29" s="247">
        <v>5.1868644512969991E-2</v>
      </c>
      <c r="K29" s="247">
        <v>5.1868644512969991E-2</v>
      </c>
      <c r="L29" s="247">
        <v>3.0498509661330404E-2</v>
      </c>
      <c r="M29" s="247">
        <v>0.3904269008707365</v>
      </c>
      <c r="N29" s="247">
        <v>4.4743273230485331E-5</v>
      </c>
      <c r="O29" s="247">
        <v>2.3849384635948798E-6</v>
      </c>
      <c r="P29" s="247">
        <v>2.5268677758456408E-4</v>
      </c>
      <c r="Q29" s="247">
        <v>4.7689433307378136E-6</v>
      </c>
      <c r="R29" s="247">
        <v>4.0518093259394054E-4</v>
      </c>
      <c r="S29" s="247">
        <v>2.7171213669911033E-4</v>
      </c>
      <c r="T29" s="247">
        <v>9.5537578011586989E-6</v>
      </c>
      <c r="U29" s="247">
        <v>4.7680097342858684E-6</v>
      </c>
      <c r="V29" s="247">
        <v>8.5821374427789802E-4</v>
      </c>
      <c r="W29" s="247">
        <v>1.0660099999999999E-2</v>
      </c>
      <c r="X29" s="247">
        <v>1.5228551000000002E-4</v>
      </c>
      <c r="Y29" s="247">
        <v>9.2217336800000003E-4</v>
      </c>
      <c r="Z29" s="247">
        <v>1.0304652859E-3</v>
      </c>
      <c r="AA29" s="247">
        <v>2.3688857150000001E-4</v>
      </c>
      <c r="AB29" s="247">
        <v>2.3418127354E-3</v>
      </c>
      <c r="AC29" s="247">
        <v>8.4354000000000006E-6</v>
      </c>
      <c r="AD29" s="247">
        <v>2.0590999999999999E-6</v>
      </c>
      <c r="AE29" s="248"/>
      <c r="AF29" s="247">
        <v>2035.3132305536999</v>
      </c>
      <c r="AG29" s="247" t="s">
        <v>399</v>
      </c>
      <c r="AH29" s="247">
        <v>14.5121678602</v>
      </c>
      <c r="AI29" s="247">
        <v>0</v>
      </c>
      <c r="AJ29" s="247">
        <v>0</v>
      </c>
      <c r="AK29" s="247" t="s">
        <v>399</v>
      </c>
      <c r="AL29" s="250" t="s">
        <v>12</v>
      </c>
    </row>
    <row r="30" spans="1:38" s="1" customFormat="1" ht="26.25" customHeight="1" thickBot="1" x14ac:dyDescent="0.3">
      <c r="A30" s="244" t="s">
        <v>123</v>
      </c>
      <c r="B30" s="244" t="s">
        <v>166</v>
      </c>
      <c r="C30" s="245" t="s">
        <v>54</v>
      </c>
      <c r="D30" s="246"/>
      <c r="E30" s="247">
        <v>8.9068923852699718E-3</v>
      </c>
      <c r="F30" s="247">
        <v>0.19625148007616766</v>
      </c>
      <c r="G30" s="247">
        <v>2.752559333267153E-4</v>
      </c>
      <c r="H30" s="247">
        <v>8.6483246078477994E-5</v>
      </c>
      <c r="I30" s="247">
        <v>3.3699315262760068E-3</v>
      </c>
      <c r="J30" s="247">
        <v>3.3699315262760068E-3</v>
      </c>
      <c r="K30" s="247">
        <v>3.3699315262760068E-3</v>
      </c>
      <c r="L30" s="247">
        <v>5.2140159483421748E-4</v>
      </c>
      <c r="M30" s="247">
        <v>0.90027046957413059</v>
      </c>
      <c r="N30" s="247">
        <v>3.9026871415354454E-3</v>
      </c>
      <c r="O30" s="247">
        <v>4.4924138412080888E-5</v>
      </c>
      <c r="P30" s="247">
        <v>1.515649759457229E-5</v>
      </c>
      <c r="Q30" s="247">
        <v>5.2263784808869976E-7</v>
      </c>
      <c r="R30" s="247">
        <v>1.98662608199428E-4</v>
      </c>
      <c r="S30" s="247">
        <v>7.6130818602776736E-3</v>
      </c>
      <c r="T30" s="247">
        <v>3.1574362115791119E-4</v>
      </c>
      <c r="U30" s="247">
        <v>4.4728630898133421E-5</v>
      </c>
      <c r="V30" s="247">
        <v>4.4583643022471685E-3</v>
      </c>
      <c r="W30" s="247">
        <v>1.2017E-3</v>
      </c>
      <c r="X30" s="247">
        <v>1.73640364E-5</v>
      </c>
      <c r="Y30" s="247">
        <v>3.0548364700000003E-5</v>
      </c>
      <c r="Z30" s="247">
        <v>1.1192855700000001E-5</v>
      </c>
      <c r="AA30" s="247">
        <v>3.55775712E-5</v>
      </c>
      <c r="AB30" s="247">
        <v>9.4682828000000011E-5</v>
      </c>
      <c r="AC30" s="247">
        <v>1.2019000000000001E-6</v>
      </c>
      <c r="AD30" s="247">
        <v>1.0567E-6</v>
      </c>
      <c r="AE30" s="248"/>
      <c r="AF30" s="247">
        <v>76.259830540600007</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0.51258754697226938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23.784287717800002</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5.817516392912598E-2</v>
      </c>
      <c r="J32" s="247">
        <v>0.11687009422220349</v>
      </c>
      <c r="K32" s="247">
        <v>0.1442154567552589</v>
      </c>
      <c r="L32" s="247">
        <v>1.1932727832364581E-2</v>
      </c>
      <c r="M32" s="247" t="s">
        <v>399</v>
      </c>
      <c r="N32" s="247">
        <v>0.49614369859078805</v>
      </c>
      <c r="O32" s="247">
        <v>2.0910561125185392E-3</v>
      </c>
      <c r="P32" s="247">
        <v>0</v>
      </c>
      <c r="Q32" s="247">
        <v>5.6340983271656849E-3</v>
      </c>
      <c r="R32" s="247">
        <v>0.18605212758300377</v>
      </c>
      <c r="S32" s="247">
        <v>4.092200588872716</v>
      </c>
      <c r="T32" s="247">
        <v>2.8033772873361697E-2</v>
      </c>
      <c r="U32" s="247">
        <v>2.8843091351051782E-3</v>
      </c>
      <c r="V32" s="247">
        <v>1.1712642809132203</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3810.0300996278997</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1.809303600691118E-2</v>
      </c>
      <c r="J33" s="247">
        <v>3.3505622235020738E-2</v>
      </c>
      <c r="K33" s="247">
        <v>6.7011244470041476E-2</v>
      </c>
      <c r="L33" s="247">
        <v>7.1031919138243903E-4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3810.0300996278997</v>
      </c>
      <c r="AL33" s="250" t="s">
        <v>459</v>
      </c>
    </row>
    <row r="34" spans="1:38" s="1" customFormat="1" ht="26.25" customHeight="1" thickBot="1" x14ac:dyDescent="0.3">
      <c r="A34" s="244" t="s">
        <v>121</v>
      </c>
      <c r="B34" s="244" t="s">
        <v>170</v>
      </c>
      <c r="C34" s="245" t="s">
        <v>58</v>
      </c>
      <c r="D34" s="246"/>
      <c r="E34" s="247">
        <v>0.10575206095845947</v>
      </c>
      <c r="F34" s="247">
        <v>9.38668826554989E-3</v>
      </c>
      <c r="G34" s="247">
        <v>8.2415469984033207E-3</v>
      </c>
      <c r="H34" s="247">
        <v>1.4140759586734122E-5</v>
      </c>
      <c r="I34" s="247">
        <v>2.7648221351485674E-3</v>
      </c>
      <c r="J34" s="247">
        <v>2.9053621997529185E-3</v>
      </c>
      <c r="K34" s="247">
        <v>3.0675905459320151E-3</v>
      </c>
      <c r="L34" s="247">
        <v>1.7971343878465688E-3</v>
      </c>
      <c r="M34" s="247">
        <v>2.1592853135816704E-2</v>
      </c>
      <c r="N34" s="247" t="s">
        <v>502</v>
      </c>
      <c r="O34" s="247">
        <v>2.0213478427662885E-5</v>
      </c>
      <c r="P34" s="247" t="s">
        <v>502</v>
      </c>
      <c r="Q34" s="247" t="s">
        <v>502</v>
      </c>
      <c r="R34" s="247">
        <v>1.0089388588571647E-4</v>
      </c>
      <c r="S34" s="247">
        <v>3.4302186138617614E-3</v>
      </c>
      <c r="T34" s="247">
        <v>1.4123408961474323E-4</v>
      </c>
      <c r="U34" s="247">
        <v>2.0213478427662885E-5</v>
      </c>
      <c r="V34" s="247">
        <v>2.0178777177143293E-3</v>
      </c>
      <c r="W34" s="247" t="s">
        <v>502</v>
      </c>
      <c r="X34" s="247">
        <v>6.0553682156689664E-5</v>
      </c>
      <c r="Y34" s="247">
        <v>1.0089388588571647E-4</v>
      </c>
      <c r="Z34" s="247" t="s">
        <v>502</v>
      </c>
      <c r="AA34" s="247" t="s">
        <v>502</v>
      </c>
      <c r="AB34" s="247">
        <v>1.6144756804240614E-4</v>
      </c>
      <c r="AC34" s="247" t="s">
        <v>399</v>
      </c>
      <c r="AD34" s="247" t="s">
        <v>399</v>
      </c>
      <c r="AE34" s="248"/>
      <c r="AF34" s="249">
        <v>86.753126298982338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4.6356884899812399E-2</v>
      </c>
      <c r="F36" s="247">
        <v>1.6534632604188284E-3</v>
      </c>
      <c r="G36" s="247">
        <v>1.7770985448997084E-3</v>
      </c>
      <c r="H36" s="247">
        <v>4.3158107518992923E-6</v>
      </c>
      <c r="I36" s="247">
        <v>8.2660469459906434E-4</v>
      </c>
      <c r="J36" s="247">
        <v>8.8575668902215457E-4</v>
      </c>
      <c r="K36" s="247">
        <v>8.8575668902215457E-4</v>
      </c>
      <c r="L36" s="247">
        <v>2.74584573596868E-4</v>
      </c>
      <c r="M36" s="247">
        <v>4.3691237082462827E-3</v>
      </c>
      <c r="N36" s="247">
        <v>7.6745270017597404E-5</v>
      </c>
      <c r="O36" s="247">
        <v>5.9151994423090298E-6</v>
      </c>
      <c r="P36" s="247">
        <v>1.772021120485709E-5</v>
      </c>
      <c r="Q36" s="247">
        <v>2.361002352509613E-5</v>
      </c>
      <c r="R36" s="247">
        <v>2.9525222967405155E-5</v>
      </c>
      <c r="S36" s="247">
        <v>5.1967438877281464E-4</v>
      </c>
      <c r="T36" s="247">
        <v>5.9050445934810322E-4</v>
      </c>
      <c r="U36" s="247">
        <v>5.905044593481031E-5</v>
      </c>
      <c r="V36" s="247">
        <v>7.0855457697358373E-4</v>
      </c>
      <c r="W36" s="247">
        <v>7.6745270017597414E-2</v>
      </c>
      <c r="X36" s="247" t="s">
        <v>502</v>
      </c>
      <c r="Y36" s="247" t="s">
        <v>502</v>
      </c>
      <c r="Z36" s="247" t="s">
        <v>502</v>
      </c>
      <c r="AA36" s="247" t="s">
        <v>502</v>
      </c>
      <c r="AB36" s="247">
        <v>2.005582643529671E-6</v>
      </c>
      <c r="AC36" s="247">
        <v>4.7220047050192259E-5</v>
      </c>
      <c r="AD36" s="247">
        <v>2.2442215909876315E-5</v>
      </c>
      <c r="AE36" s="248"/>
      <c r="AF36" s="249">
        <v>25.387122069995833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18.972504456327989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8.6434185877926305E-3</v>
      </c>
      <c r="F38" s="247">
        <v>6.1363716307725287E-4</v>
      </c>
      <c r="G38" s="247">
        <v>1.2358910368964919E-4</v>
      </c>
      <c r="H38" s="247">
        <v>1.6399925933711322E-6</v>
      </c>
      <c r="I38" s="247">
        <v>5.475191504984246E-4</v>
      </c>
      <c r="J38" s="247">
        <v>6.1497030883398752E-4</v>
      </c>
      <c r="K38" s="247">
        <v>1.1377553638413991E-3</v>
      </c>
      <c r="L38" s="247">
        <v>2.8598928846889352E-4</v>
      </c>
      <c r="M38" s="247">
        <v>3.2087903426080366E-3</v>
      </c>
      <c r="N38" s="247">
        <v>2.1423214700672021E-8</v>
      </c>
      <c r="O38" s="247">
        <v>2.8700426110504774E-6</v>
      </c>
      <c r="P38" s="247" t="s">
        <v>502</v>
      </c>
      <c r="Q38" s="247" t="s">
        <v>502</v>
      </c>
      <c r="R38" s="247">
        <v>1.1353104383467462E-5</v>
      </c>
      <c r="S38" s="247">
        <v>4.2071356701307155E-4</v>
      </c>
      <c r="T38" s="247">
        <v>1.5492357428022282E-5</v>
      </c>
      <c r="U38" s="247">
        <v>2.1019493804169114E-6</v>
      </c>
      <c r="V38" s="247">
        <v>2.3637997719317156E-4</v>
      </c>
      <c r="W38" s="247" t="s">
        <v>502</v>
      </c>
      <c r="X38" s="247">
        <v>6.3021340379526799E-6</v>
      </c>
      <c r="Y38" s="247">
        <v>1.0500513278364093E-5</v>
      </c>
      <c r="Z38" s="247" t="s">
        <v>399</v>
      </c>
      <c r="AA38" s="247" t="s">
        <v>399</v>
      </c>
      <c r="AB38" s="247">
        <v>1.6802647316316776E-5</v>
      </c>
      <c r="AC38" s="247" t="s">
        <v>502</v>
      </c>
      <c r="AD38" s="247" t="s">
        <v>399</v>
      </c>
      <c r="AE38" s="248"/>
      <c r="AF38" s="249">
        <v>8.9848607024651024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0.62043455203564257</v>
      </c>
      <c r="F39" s="247">
        <v>0.32444039385429968</v>
      </c>
      <c r="G39" s="247">
        <v>0.42177904880017991</v>
      </c>
      <c r="H39" s="247">
        <v>6.6029349452639483E-3</v>
      </c>
      <c r="I39" s="247">
        <v>8.7435091555365399E-2</v>
      </c>
      <c r="J39" s="247">
        <v>0.10066921166614137</v>
      </c>
      <c r="K39" s="247">
        <v>0.10067180866614138</v>
      </c>
      <c r="L39" s="247">
        <v>4.4778402359835684E-2</v>
      </c>
      <c r="M39" s="247">
        <v>0.7083198331655628</v>
      </c>
      <c r="N39" s="247">
        <v>3.544476325155365E-2</v>
      </c>
      <c r="O39" s="247">
        <v>6.7144955195115629E-4</v>
      </c>
      <c r="P39" s="247">
        <v>5.9895747844401406E-3</v>
      </c>
      <c r="Q39" s="247">
        <v>3.2335804531690108E-3</v>
      </c>
      <c r="R39" s="247">
        <v>4.4241117817431772E-2</v>
      </c>
      <c r="S39" s="247">
        <v>1.3263974733745014E-2</v>
      </c>
      <c r="T39" s="247">
        <v>0.55142087489717773</v>
      </c>
      <c r="U39" s="247">
        <v>1.0373342724888806E-3</v>
      </c>
      <c r="V39" s="247">
        <v>8.6955740421345559E-2</v>
      </c>
      <c r="W39" s="247">
        <v>3.1877099815358301E-2</v>
      </c>
      <c r="X39" s="247">
        <v>3.2654151833377234E-5</v>
      </c>
      <c r="Y39" s="247">
        <v>1.1778782732703072E-4</v>
      </c>
      <c r="Z39" s="247">
        <v>2.758677157787624E-5</v>
      </c>
      <c r="AA39" s="247">
        <v>2.457012625021657E-5</v>
      </c>
      <c r="AB39" s="247">
        <v>2.025988769885008E-4</v>
      </c>
      <c r="AC39" s="247">
        <v>9.7048730145690525E-4</v>
      </c>
      <c r="AD39" s="247">
        <v>6.3640384813362617E-4</v>
      </c>
      <c r="AE39" s="248"/>
      <c r="AF39" s="249">
        <v>4410.2603702586603</v>
      </c>
      <c r="AG39" s="249">
        <v>0.37100000000000161</v>
      </c>
      <c r="AH39" s="249">
        <v>10269.662680396803</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1.3291843008842372</v>
      </c>
      <c r="F41" s="247">
        <v>0.21504873674038436</v>
      </c>
      <c r="G41" s="247">
        <v>0.91028696958120259</v>
      </c>
      <c r="H41" s="247">
        <v>2.0870442534584213E-2</v>
      </c>
      <c r="I41" s="247">
        <v>0.19251516951861289</v>
      </c>
      <c r="J41" s="247">
        <v>0.19521686750859621</v>
      </c>
      <c r="K41" s="247">
        <v>0.20787726576962787</v>
      </c>
      <c r="L41" s="247">
        <v>1.413620543920646E-2</v>
      </c>
      <c r="M41" s="247">
        <v>2.5623763394140338</v>
      </c>
      <c r="N41" s="247">
        <v>3.7602031872994719E-2</v>
      </c>
      <c r="O41" s="247">
        <v>2.3073589067414634E-3</v>
      </c>
      <c r="P41" s="247">
        <v>4.6297817305060119E-3</v>
      </c>
      <c r="Q41" s="247">
        <v>3.192106621065826E-3</v>
      </c>
      <c r="R41" s="247">
        <v>8.1897786097330297E-3</v>
      </c>
      <c r="S41" s="247">
        <v>7.8725923980539746E-3</v>
      </c>
      <c r="T41" s="247">
        <v>3.6241703266884019E-3</v>
      </c>
      <c r="U41" s="247">
        <v>3.1242094247988073E-2</v>
      </c>
      <c r="V41" s="247">
        <v>0.13581137291365331</v>
      </c>
      <c r="W41" s="247">
        <v>0.34360729324469635</v>
      </c>
      <c r="X41" s="247">
        <v>6.8490219835956462E-2</v>
      </c>
      <c r="Y41" s="247">
        <v>9.3753191548681072E-2</v>
      </c>
      <c r="Z41" s="247">
        <v>3.7245529107152529E-2</v>
      </c>
      <c r="AA41" s="247">
        <v>3.4694631398709028E-2</v>
      </c>
      <c r="AB41" s="247">
        <v>0.2341835718904991</v>
      </c>
      <c r="AC41" s="247">
        <v>8.9285724531572947E-4</v>
      </c>
      <c r="AD41" s="247">
        <v>4.3809907988662244E-2</v>
      </c>
      <c r="AE41" s="248"/>
      <c r="AF41" s="249">
        <v>9578.8433748275656</v>
      </c>
      <c r="AG41" s="249">
        <v>257.66979732428621</v>
      </c>
      <c r="AH41" s="249">
        <v>20840.971384236818</v>
      </c>
      <c r="AI41" s="249">
        <v>146.62039419493442</v>
      </c>
      <c r="AJ41" s="249" t="s">
        <v>399</v>
      </c>
      <c r="AK41" s="249" t="s">
        <v>414</v>
      </c>
      <c r="AL41" s="250" t="s">
        <v>12</v>
      </c>
    </row>
    <row r="42" spans="1:38" s="1" customFormat="1" ht="26.25" customHeight="1" thickBot="1" x14ac:dyDescent="0.3">
      <c r="A42" s="244" t="s">
        <v>121</v>
      </c>
      <c r="B42" s="244" t="s">
        <v>178</v>
      </c>
      <c r="C42" s="245" t="s">
        <v>60</v>
      </c>
      <c r="D42" s="246"/>
      <c r="E42" s="247">
        <v>2.4678649375513475E-3</v>
      </c>
      <c r="F42" s="247">
        <v>0.11018866359727689</v>
      </c>
      <c r="G42" s="247">
        <v>5.8567830652429622E-5</v>
      </c>
      <c r="H42" s="247">
        <v>6.3701857550578546E-6</v>
      </c>
      <c r="I42" s="247">
        <v>3.3619756778771473E-4</v>
      </c>
      <c r="J42" s="247">
        <v>3.4834291096943467E-4</v>
      </c>
      <c r="K42" s="247">
        <v>3.6193485275831465E-4</v>
      </c>
      <c r="L42" s="247">
        <v>3.3538357770621414E-5</v>
      </c>
      <c r="M42" s="247">
        <v>0.20816044650801274</v>
      </c>
      <c r="N42" s="247">
        <v>6.1862234058381645E-4</v>
      </c>
      <c r="O42" s="247">
        <v>3.9958678499773175E-6</v>
      </c>
      <c r="P42" s="247" t="s">
        <v>502</v>
      </c>
      <c r="Q42" s="247" t="s">
        <v>502</v>
      </c>
      <c r="R42" s="247">
        <v>4.2487860384712215E-5</v>
      </c>
      <c r="S42" s="247">
        <v>1.1554574979815609E-3</v>
      </c>
      <c r="T42" s="247">
        <v>2.9674742150786055E-5</v>
      </c>
      <c r="U42" s="247">
        <v>3.7068247248373176E-6</v>
      </c>
      <c r="V42" s="247">
        <v>5.5405917576872388E-4</v>
      </c>
      <c r="W42" s="247" t="s">
        <v>502</v>
      </c>
      <c r="X42" s="247">
        <v>1.036362130312459E-5</v>
      </c>
      <c r="Y42" s="247">
        <v>1.1463044072001835E-5</v>
      </c>
      <c r="Z42" s="247" t="s">
        <v>399</v>
      </c>
      <c r="AA42" s="247" t="s">
        <v>399</v>
      </c>
      <c r="AB42" s="247">
        <v>2.182666537512643E-5</v>
      </c>
      <c r="AC42" s="247" t="s">
        <v>502</v>
      </c>
      <c r="AD42" s="247" t="s">
        <v>399</v>
      </c>
      <c r="AE42" s="248"/>
      <c r="AF42" s="249">
        <v>16.226254550502894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2.9316626302452742E-3</v>
      </c>
      <c r="F44" s="247">
        <v>1.1502166703687864E-2</v>
      </c>
      <c r="G44" s="247">
        <v>4.2840459269331885E-5</v>
      </c>
      <c r="H44" s="247">
        <v>5.9175641413201227E-7</v>
      </c>
      <c r="I44" s="247">
        <v>3.5031314474086588E-4</v>
      </c>
      <c r="J44" s="247">
        <v>3.6398444227932745E-4</v>
      </c>
      <c r="K44" s="247">
        <v>5.0213091704855834E-4</v>
      </c>
      <c r="L44" s="247">
        <v>8.2647923352857536E-5</v>
      </c>
      <c r="M44" s="247">
        <v>2.7269026202010653E-2</v>
      </c>
      <c r="N44" s="247">
        <v>6.8887409263693986E-5</v>
      </c>
      <c r="O44" s="247">
        <v>3.0107581177442896E-6</v>
      </c>
      <c r="P44" s="247" t="s">
        <v>502</v>
      </c>
      <c r="Q44" s="247" t="s">
        <v>502</v>
      </c>
      <c r="R44" s="247">
        <v>8.8652882781599093E-6</v>
      </c>
      <c r="S44" s="247">
        <v>3.8900074124373682E-4</v>
      </c>
      <c r="T44" s="247">
        <v>1.0926170655633102E-5</v>
      </c>
      <c r="U44" s="247">
        <v>1.0304405356365974E-6</v>
      </c>
      <c r="V44" s="247">
        <v>2.248349639305828E-4</v>
      </c>
      <c r="W44" s="247" t="s">
        <v>502</v>
      </c>
      <c r="X44" s="247">
        <v>3.504136699609792E-6</v>
      </c>
      <c r="Y44" s="247">
        <v>4.7394622254829847E-6</v>
      </c>
      <c r="Z44" s="247" t="s">
        <v>399</v>
      </c>
      <c r="AA44" s="247" t="s">
        <v>399</v>
      </c>
      <c r="AB44" s="247">
        <v>8.2435989250927742E-6</v>
      </c>
      <c r="AC44" s="247" t="s">
        <v>502</v>
      </c>
      <c r="AD44" s="247" t="s">
        <v>399</v>
      </c>
      <c r="AE44" s="248"/>
      <c r="AF44" s="249">
        <v>4.44404803278678</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1.0524269668881954E-4</v>
      </c>
      <c r="F47" s="247">
        <v>1.4584347275670002E-5</v>
      </c>
      <c r="G47" s="247">
        <v>1.4017408430263718E-6</v>
      </c>
      <c r="H47" s="247">
        <v>1.7371189135588152E-8</v>
      </c>
      <c r="I47" s="247">
        <v>1.3167552680588882E-5</v>
      </c>
      <c r="J47" s="247">
        <v>1.1022108748696663E-4</v>
      </c>
      <c r="K47" s="247">
        <v>8.2472423262688714E-4</v>
      </c>
      <c r="L47" s="247">
        <v>5.441248524373223E-6</v>
      </c>
      <c r="M47" s="247">
        <v>5.0350707761851233E-5</v>
      </c>
      <c r="N47" s="247">
        <v>2.3154797199876518E-9</v>
      </c>
      <c r="O47" s="247">
        <v>1.7809798082310657E-6</v>
      </c>
      <c r="P47" s="247" t="s">
        <v>502</v>
      </c>
      <c r="Q47" s="247" t="s">
        <v>502</v>
      </c>
      <c r="R47" s="247">
        <v>2.1671920248866835E-6</v>
      </c>
      <c r="S47" s="247">
        <v>1.8315096595323806E-4</v>
      </c>
      <c r="T47" s="247">
        <v>2.1830168368825175E-6</v>
      </c>
      <c r="U47" s="247">
        <v>2.3849276303610327E-8</v>
      </c>
      <c r="V47" s="247">
        <v>6.8846699461744124E-5</v>
      </c>
      <c r="W47" s="247" t="s">
        <v>502</v>
      </c>
      <c r="X47" s="247">
        <v>6.6760439800722216E-8</v>
      </c>
      <c r="Y47" s="247">
        <v>1.1277245081346261E-7</v>
      </c>
      <c r="Z47" s="247" t="s">
        <v>399</v>
      </c>
      <c r="AA47" s="247" t="s">
        <v>399</v>
      </c>
      <c r="AB47" s="247">
        <v>1.7953289061418486E-7</v>
      </c>
      <c r="AC47" s="247" t="s">
        <v>502</v>
      </c>
      <c r="AD47" s="247" t="s">
        <v>399</v>
      </c>
      <c r="AE47" s="248"/>
      <c r="AF47" s="249">
        <v>0.10182598223713028</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0.31934364629435869</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0.28080127815652961</v>
      </c>
      <c r="AL53" s="250" t="s">
        <v>373</v>
      </c>
    </row>
    <row r="54" spans="1:38" s="1" customFormat="1" ht="37.5" customHeight="1" thickBot="1" x14ac:dyDescent="0.3">
      <c r="A54" s="244" t="s">
        <v>116</v>
      </c>
      <c r="B54" s="251" t="s">
        <v>188</v>
      </c>
      <c r="C54" s="254" t="s">
        <v>291</v>
      </c>
      <c r="D54" s="256"/>
      <c r="E54" s="247" t="s">
        <v>399</v>
      </c>
      <c r="F54" s="247">
        <v>0.47269556717927247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32660.413700262772</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2.3332639548022602E-3</v>
      </c>
      <c r="J61" s="247">
        <v>2.3332639548022602E-2</v>
      </c>
      <c r="K61" s="247">
        <v>7.7510034651600751E-2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62761.069679849352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1.0559345544904872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959318</v>
      </c>
      <c r="AL82" s="250" t="s">
        <v>398</v>
      </c>
    </row>
    <row r="83" spans="1:38" s="1" customFormat="1" ht="26.25" customHeight="1" thickBot="1" x14ac:dyDescent="0.3">
      <c r="A83" s="244" t="s">
        <v>114</v>
      </c>
      <c r="B83" s="260" t="s">
        <v>218</v>
      </c>
      <c r="C83" s="261" t="s">
        <v>72</v>
      </c>
      <c r="D83" s="246"/>
      <c r="E83" s="247" t="s">
        <v>502</v>
      </c>
      <c r="F83" s="247">
        <v>7.992541705140045E-4</v>
      </c>
      <c r="G83" s="247" t="s">
        <v>502</v>
      </c>
      <c r="H83" s="247" t="s">
        <v>399</v>
      </c>
      <c r="I83" s="247">
        <v>1.9981354262850113E-4</v>
      </c>
      <c r="J83" s="247">
        <v>1.4986015697137584E-3</v>
      </c>
      <c r="K83" s="247">
        <v>6.9934739919975397E-3</v>
      </c>
      <c r="L83" s="247">
        <v>1.1389371929824564E-5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2.0799777033574101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4.0415321544644854E-2</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959318</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0.76377112210389608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4.6030647173390055E-3</v>
      </c>
      <c r="F91" s="247">
        <v>1.2254540601002843E-2</v>
      </c>
      <c r="G91" s="247">
        <v>1.7955212424345863E-3</v>
      </c>
      <c r="H91" s="247">
        <v>1.0507508986397065E-2</v>
      </c>
      <c r="I91" s="247">
        <v>7.7469773693617044E-2</v>
      </c>
      <c r="J91" s="247">
        <v>8.5883055640970596E-2</v>
      </c>
      <c r="K91" s="247">
        <v>8.7620771858108432E-2</v>
      </c>
      <c r="L91" s="247">
        <v>3.0762947996319117E-4</v>
      </c>
      <c r="M91" s="247">
        <v>0.14076308703376805</v>
      </c>
      <c r="N91" s="247">
        <v>0.13777112245478915</v>
      </c>
      <c r="O91" s="247">
        <v>1.6457900200653353E-2</v>
      </c>
      <c r="P91" s="247">
        <v>3.6446511954314731E-4</v>
      </c>
      <c r="Q91" s="247">
        <v>2.4941954482986771E-4</v>
      </c>
      <c r="R91" s="247">
        <v>1.3573636943388447E-2</v>
      </c>
      <c r="S91" s="247">
        <v>0.52249215354614265</v>
      </c>
      <c r="T91" s="247">
        <v>2.9761814058426296E-2</v>
      </c>
      <c r="U91" s="247">
        <v>2.5655210301764081E-3</v>
      </c>
      <c r="V91" s="247">
        <v>0.30181042636264516</v>
      </c>
      <c r="W91" s="247">
        <v>2.531929876240257E-4</v>
      </c>
      <c r="X91" s="247">
        <v>2.8104421626266851E-4</v>
      </c>
      <c r="Y91" s="247">
        <v>1.1393684443081156E-4</v>
      </c>
      <c r="Z91" s="247">
        <v>1.1393684443081156E-4</v>
      </c>
      <c r="AA91" s="247">
        <v>1.1393684443081156E-4</v>
      </c>
      <c r="AB91" s="247">
        <v>6.2285474955510315E-4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0.13533364303469225</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3.2552871523586083E-5</v>
      </c>
      <c r="F99" s="247">
        <v>8.7267322996157487E-4</v>
      </c>
      <c r="G99" s="247" t="s">
        <v>399</v>
      </c>
      <c r="H99" s="247">
        <v>1.14119707847405E-3</v>
      </c>
      <c r="I99" s="247">
        <v>2.6239999999999999E-5</v>
      </c>
      <c r="J99" s="247">
        <v>4.032E-5</v>
      </c>
      <c r="K99" s="247">
        <v>8.8319999999999995E-5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6.4000000000000001E-2</v>
      </c>
      <c r="AL99" s="250" t="s">
        <v>402</v>
      </c>
    </row>
    <row r="100" spans="1:38" s="1" customFormat="1" ht="26.25" customHeight="1" thickBot="1" x14ac:dyDescent="0.3">
      <c r="A100" s="244" t="s">
        <v>118</v>
      </c>
      <c r="B100" s="244" t="s">
        <v>227</v>
      </c>
      <c r="C100" s="245" t="s">
        <v>435</v>
      </c>
      <c r="D100" s="263"/>
      <c r="E100" s="247">
        <v>1.558139133361739E-4</v>
      </c>
      <c r="F100" s="247">
        <v>2.7624477461168839E-3</v>
      </c>
      <c r="G100" s="247" t="s">
        <v>399</v>
      </c>
      <c r="H100" s="247">
        <v>2.9841151645530009E-3</v>
      </c>
      <c r="I100" s="247">
        <v>6.5879999999999999E-5</v>
      </c>
      <c r="J100" s="247">
        <v>9.8820000000000006E-5</v>
      </c>
      <c r="K100" s="247">
        <v>2.1593999999999997E-4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0.36599999999999999</v>
      </c>
      <c r="AL100" s="250" t="s">
        <v>402</v>
      </c>
    </row>
    <row r="101" spans="1:38" s="1" customFormat="1" ht="26.25" customHeight="1" thickBot="1" x14ac:dyDescent="0.3">
      <c r="A101" s="244" t="s">
        <v>118</v>
      </c>
      <c r="B101" s="244" t="s">
        <v>229</v>
      </c>
      <c r="C101" s="245" t="s">
        <v>272</v>
      </c>
      <c r="D101" s="263"/>
      <c r="E101" s="247">
        <v>8.1061669384832345E-6</v>
      </c>
      <c r="F101" s="247">
        <v>6.835140392629623E-5</v>
      </c>
      <c r="G101" s="247" t="s">
        <v>399</v>
      </c>
      <c r="H101" s="247">
        <v>2.5996359068249114E-4</v>
      </c>
      <c r="I101" s="247">
        <v>5.9800000000000003E-6</v>
      </c>
      <c r="J101" s="247">
        <v>1.7939999999999998E-5</v>
      </c>
      <c r="K101" s="247">
        <v>4.1860000000000009E-5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0.29899999999999999</v>
      </c>
      <c r="AL101" s="250" t="s">
        <v>402</v>
      </c>
    </row>
    <row r="102" spans="1:38" s="1" customFormat="1" ht="26.25" customHeight="1" thickBot="1" x14ac:dyDescent="0.3">
      <c r="A102" s="244" t="s">
        <v>118</v>
      </c>
      <c r="B102" s="244" t="s">
        <v>230</v>
      </c>
      <c r="C102" s="245" t="s">
        <v>436</v>
      </c>
      <c r="D102" s="263"/>
      <c r="E102" s="247">
        <v>7.495339634520988E-7</v>
      </c>
      <c r="F102" s="247">
        <v>6.5404236328468359E-6</v>
      </c>
      <c r="G102" s="247" t="s">
        <v>399</v>
      </c>
      <c r="H102" s="247">
        <v>6.0921244864024485E-5</v>
      </c>
      <c r="I102" s="247">
        <v>7.2000000000000009E-8</v>
      </c>
      <c r="J102" s="247">
        <v>1.6800000000000002E-6</v>
      </c>
      <c r="K102" s="247">
        <v>1.2600000000000001E-5</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1.2E-2</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1.1296793424657535E-7</v>
      </c>
      <c r="F104" s="247">
        <v>1.1657753424657536E-6</v>
      </c>
      <c r="G104" s="247" t="s">
        <v>399</v>
      </c>
      <c r="H104" s="247">
        <v>2.346508975342466E-6</v>
      </c>
      <c r="I104" s="247">
        <v>4.0000000000000001E-8</v>
      </c>
      <c r="J104" s="247">
        <v>1.1999999999999999E-7</v>
      </c>
      <c r="K104" s="247">
        <v>2.8000000000000002E-7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2E-3</v>
      </c>
      <c r="AL104" s="250" t="s">
        <v>402</v>
      </c>
    </row>
    <row r="105" spans="1:38" s="1" customFormat="1" ht="26.25" customHeight="1" thickBot="1" x14ac:dyDescent="0.3">
      <c r="A105" s="244" t="s">
        <v>118</v>
      </c>
      <c r="B105" s="244" t="s">
        <v>354</v>
      </c>
      <c r="C105" s="245" t="s">
        <v>276</v>
      </c>
      <c r="D105" s="263"/>
      <c r="E105" s="247">
        <v>1.0019601954337901E-5</v>
      </c>
      <c r="F105" s="247">
        <v>1.2648714246575344E-4</v>
      </c>
      <c r="G105" s="247" t="s">
        <v>399</v>
      </c>
      <c r="H105" s="247">
        <v>2.5548055118721456E-4</v>
      </c>
      <c r="I105" s="247">
        <v>2.9400000000000002E-6</v>
      </c>
      <c r="J105" s="247">
        <v>4.6199999999999998E-6</v>
      </c>
      <c r="K105" s="247">
        <v>1.0079999999999998E-5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2.1000000000000001E-2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8.478803801304301E-7</v>
      </c>
      <c r="F107" s="247">
        <v>2.0129999999999999E-5</v>
      </c>
      <c r="G107" s="247" t="s">
        <v>399</v>
      </c>
      <c r="H107" s="247">
        <v>3.3813835435801813E-5</v>
      </c>
      <c r="I107" s="247">
        <v>3.6599999999999997E-7</v>
      </c>
      <c r="J107" s="247">
        <v>4.8800000000000007E-6</v>
      </c>
      <c r="K107" s="247">
        <v>2.3179999999999998E-5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0.122</v>
      </c>
      <c r="AL107" s="250" t="s">
        <v>402</v>
      </c>
    </row>
    <row r="108" spans="1:38" s="1" customFormat="1" ht="26.25" customHeight="1" thickBot="1" x14ac:dyDescent="0.3">
      <c r="A108" s="244" t="s">
        <v>118</v>
      </c>
      <c r="B108" s="244" t="s">
        <v>356</v>
      </c>
      <c r="C108" s="245" t="s">
        <v>438</v>
      </c>
      <c r="D108" s="263"/>
      <c r="E108" s="247">
        <v>7.9885727380753485E-7</v>
      </c>
      <c r="F108" s="247">
        <v>1.7279999999999997E-5</v>
      </c>
      <c r="G108" s="247" t="s">
        <v>399</v>
      </c>
      <c r="H108" s="247">
        <v>1.644030314061883E-5</v>
      </c>
      <c r="I108" s="247">
        <v>3.2000000000000001E-7</v>
      </c>
      <c r="J108" s="247">
        <v>3.2000000000000003E-6</v>
      </c>
      <c r="K108" s="247">
        <v>6.4000000000000006E-6</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0.16</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1.7654737017510198E-7</v>
      </c>
      <c r="F110" s="247">
        <v>1.9013999999999998E-5</v>
      </c>
      <c r="G110" s="247" t="s">
        <v>399</v>
      </c>
      <c r="H110" s="247">
        <v>4.7100365121823248E-6</v>
      </c>
      <c r="I110" s="247">
        <v>8.6799999999999999E-7</v>
      </c>
      <c r="J110" s="247">
        <v>6.3100000000000006E-6</v>
      </c>
      <c r="K110" s="247">
        <v>6.3900000000000007E-6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4.2000000000000003E-2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2.2189611580810801E-3</v>
      </c>
      <c r="F112" s="247" t="s">
        <v>502</v>
      </c>
      <c r="G112" s="247" t="s">
        <v>399</v>
      </c>
      <c r="H112" s="247">
        <v>2.77370144760135E-3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55474.028952027002</v>
      </c>
      <c r="AL112" s="250" t="s">
        <v>492</v>
      </c>
    </row>
    <row r="113" spans="1:38" s="1" customFormat="1" ht="26.25" customHeight="1" thickBot="1" x14ac:dyDescent="0.3">
      <c r="A113" s="244" t="s">
        <v>128</v>
      </c>
      <c r="B113" s="264" t="s">
        <v>246</v>
      </c>
      <c r="C113" s="265" t="s">
        <v>135</v>
      </c>
      <c r="D113" s="246"/>
      <c r="E113" s="247">
        <v>1.1931228307283689E-3</v>
      </c>
      <c r="F113" s="247" t="s">
        <v>502</v>
      </c>
      <c r="G113" s="247" t="s">
        <v>399</v>
      </c>
      <c r="H113" s="247">
        <v>2.7981299904726352E-3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12597.993682477427</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2.8816735673871411E-3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17230.077085731798</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4.5698444999999999E-5</v>
      </c>
      <c r="J119" s="247">
        <v>8.1212655000000012E-4</v>
      </c>
      <c r="K119" s="247">
        <v>8.1212655000000012E-4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482.09</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4.1459739999999998E-4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482.09</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4.5069749999999999E-3</v>
      </c>
      <c r="F133" s="247">
        <v>7.1019000000000006E-5</v>
      </c>
      <c r="G133" s="247">
        <v>6.1731900000000007E-4</v>
      </c>
      <c r="H133" s="247" t="s">
        <v>399</v>
      </c>
      <c r="I133" s="247">
        <v>1.8956610000000001E-4</v>
      </c>
      <c r="J133" s="247">
        <v>1.8956610000000001E-4</v>
      </c>
      <c r="K133" s="247">
        <v>2.1065328000000001E-4</v>
      </c>
      <c r="L133" s="247" t="s">
        <v>502</v>
      </c>
      <c r="M133" s="247">
        <v>7.6482000000000004E-4</v>
      </c>
      <c r="N133" s="247">
        <v>1.6405389000000002E-4</v>
      </c>
      <c r="O133" s="247">
        <v>2.7478890000000005E-5</v>
      </c>
      <c r="P133" s="247">
        <v>8.1398700000000004E-3</v>
      </c>
      <c r="Q133" s="247">
        <v>7.4351429999999996E-5</v>
      </c>
      <c r="R133" s="247">
        <v>7.4078279999999997E-5</v>
      </c>
      <c r="S133" s="247">
        <v>6.7905090000000001E-5</v>
      </c>
      <c r="T133" s="247">
        <v>9.4673789999999994E-5</v>
      </c>
      <c r="U133" s="247">
        <v>1.0805814000000001E-4</v>
      </c>
      <c r="V133" s="247">
        <v>8.7473556000000011E-4</v>
      </c>
      <c r="W133" s="247">
        <v>1.47501E-4</v>
      </c>
      <c r="X133" s="247">
        <v>7.2111599999999996E-8</v>
      </c>
      <c r="Y133" s="247">
        <v>3.9388230000000002E-8</v>
      </c>
      <c r="Z133" s="247">
        <v>3.5181720000000007E-8</v>
      </c>
      <c r="AA133" s="247">
        <v>3.8186370000000001E-8</v>
      </c>
      <c r="AB133" s="247">
        <v>1.8486792000000001E-7</v>
      </c>
      <c r="AC133" s="247">
        <v>8.194500000000001E-4</v>
      </c>
      <c r="AD133" s="247">
        <v>2.2398299999999999E-3</v>
      </c>
      <c r="AE133" s="248"/>
      <c r="AF133" s="249" t="s">
        <v>399</v>
      </c>
      <c r="AG133" s="249" t="s">
        <v>399</v>
      </c>
      <c r="AH133" s="249" t="s">
        <v>399</v>
      </c>
      <c r="AI133" s="249" t="s">
        <v>399</v>
      </c>
      <c r="AJ133" s="249" t="s">
        <v>399</v>
      </c>
      <c r="AK133" s="249">
        <v>5463</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2.8326026999999997E-4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18884018</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4.3824830000000002E-2</v>
      </c>
      <c r="J139" s="247">
        <v>4.3824830000000002E-2</v>
      </c>
      <c r="K139" s="247">
        <v>4.3824830000000002E-2</v>
      </c>
      <c r="L139" s="247" t="s">
        <v>502</v>
      </c>
      <c r="M139" s="247" t="s">
        <v>502</v>
      </c>
      <c r="N139" s="247">
        <v>1.2811000000000002E-4</v>
      </c>
      <c r="O139" s="247">
        <v>2.5630000000000005E-4</v>
      </c>
      <c r="P139" s="247">
        <v>2.5630000000000005E-4</v>
      </c>
      <c r="Q139" s="247">
        <v>4.0636000000000003E-4</v>
      </c>
      <c r="R139" s="247">
        <v>3.8629999999999996E-4</v>
      </c>
      <c r="S139" s="247">
        <v>9.0068000000000006E-4</v>
      </c>
      <c r="T139" s="247" t="s">
        <v>502</v>
      </c>
      <c r="U139" s="247" t="s">
        <v>502</v>
      </c>
      <c r="V139" s="247" t="s">
        <v>502</v>
      </c>
      <c r="W139" s="247">
        <v>0.43561</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1115</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8.4072449486458964</v>
      </c>
      <c r="F141" s="271">
        <f t="shared" ref="F141:AD141" si="0">SUM(F14:F140)</f>
        <v>8.7464408387489403</v>
      </c>
      <c r="G141" s="271">
        <f t="shared" si="0"/>
        <v>1.5080638771902792</v>
      </c>
      <c r="H141" s="271">
        <f t="shared" si="0"/>
        <v>0.15100373584917859</v>
      </c>
      <c r="I141" s="271">
        <f t="shared" si="0"/>
        <v>0.87385886030126181</v>
      </c>
      <c r="J141" s="271">
        <f t="shared" si="0"/>
        <v>1.0017764478104845</v>
      </c>
      <c r="K141" s="271">
        <f t="shared" si="0"/>
        <v>1.1852918493348752</v>
      </c>
      <c r="L141" s="271">
        <f t="shared" si="0"/>
        <v>0.29268563140180354</v>
      </c>
      <c r="M141" s="271">
        <f t="shared" si="0"/>
        <v>22.683312546050221</v>
      </c>
      <c r="N141" s="271">
        <f t="shared" si="0"/>
        <v>1.7054941235335066</v>
      </c>
      <c r="O141" s="271">
        <f t="shared" si="0"/>
        <v>7.5558546231779711E-2</v>
      </c>
      <c r="P141" s="271">
        <f t="shared" si="0"/>
        <v>5.7765537328750054E-2</v>
      </c>
      <c r="Q141" s="271">
        <f t="shared" si="0"/>
        <v>5.5400677392037745E-2</v>
      </c>
      <c r="R141" s="271">
        <f>SUM(R14:R140)</f>
        <v>0.30472469910718047</v>
      </c>
      <c r="S141" s="271">
        <f t="shared" si="0"/>
        <v>4.8014560799524961</v>
      </c>
      <c r="T141" s="271">
        <f t="shared" si="0"/>
        <v>0.69091120043389198</v>
      </c>
      <c r="U141" s="271">
        <f t="shared" si="0"/>
        <v>4.4502717395557591E-2</v>
      </c>
      <c r="V141" s="271">
        <f t="shared" si="0"/>
        <v>2.7010390495404653</v>
      </c>
      <c r="W141" s="271">
        <f t="shared" si="0"/>
        <v>1.1010190726359383</v>
      </c>
      <c r="X141" s="271">
        <f t="shared" si="0"/>
        <v>7.3448368505885417E-2</v>
      </c>
      <c r="Y141" s="271">
        <f t="shared" si="0"/>
        <v>0.10030387255111053</v>
      </c>
      <c r="Z141" s="271">
        <f t="shared" si="0"/>
        <v>4.1979437446783459E-2</v>
      </c>
      <c r="AA141" s="271">
        <f t="shared" si="0"/>
        <v>3.9330233958620196E-2</v>
      </c>
      <c r="AB141" s="271">
        <f t="shared" si="0"/>
        <v>0.25506390066200313</v>
      </c>
      <c r="AC141" s="271">
        <f t="shared" si="0"/>
        <v>2.7076225733822824E-2</v>
      </c>
      <c r="AD141" s="271">
        <f t="shared" si="0"/>
        <v>4.6995877252705744E-2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2.1704142749490103</v>
      </c>
      <c r="F143" s="247">
        <v>1.6348734929356987</v>
      </c>
      <c r="G143" s="247">
        <v>7.1930215924420199E-2</v>
      </c>
      <c r="H143" s="247">
        <v>7.0948731787727426E-2</v>
      </c>
      <c r="I143" s="247">
        <v>0.17773837516659799</v>
      </c>
      <c r="J143" s="247">
        <v>0.17773837516659799</v>
      </c>
      <c r="K143" s="247">
        <v>0.17773837516659799</v>
      </c>
      <c r="L143" s="247">
        <v>0.11778791517165529</v>
      </c>
      <c r="M143" s="247">
        <v>12.885590643117132</v>
      </c>
      <c r="N143" s="247">
        <v>0.19017915967089288</v>
      </c>
      <c r="O143" s="247">
        <v>2.1951970347042779E-5</v>
      </c>
      <c r="P143" s="247">
        <v>1.2659189105877946E-3</v>
      </c>
      <c r="Q143" s="247">
        <v>3.5416021124495647E-5</v>
      </c>
      <c r="R143" s="247">
        <v>1.3806812382208635E-3</v>
      </c>
      <c r="S143" s="247">
        <v>9.4923533832792035E-4</v>
      </c>
      <c r="T143" s="247">
        <v>2.1512667493201983E-4</v>
      </c>
      <c r="U143" s="247">
        <v>2.6928101554905704E-5</v>
      </c>
      <c r="V143" s="247">
        <v>4.5924206927953288E-3</v>
      </c>
      <c r="W143" s="247">
        <v>0.11466960000000001</v>
      </c>
      <c r="X143" s="247">
        <v>3.0020519782000001E-3</v>
      </c>
      <c r="Y143" s="247">
        <v>3.4926503426000004E-3</v>
      </c>
      <c r="Z143" s="247">
        <v>2.5770636801000003E-3</v>
      </c>
      <c r="AA143" s="247">
        <v>3.0864645699000002E-3</v>
      </c>
      <c r="AB143" s="247">
        <v>1.21582305708E-2</v>
      </c>
      <c r="AC143" s="247">
        <v>1.146695E-4</v>
      </c>
      <c r="AD143" s="247">
        <v>2.3246400000000002E-5</v>
      </c>
      <c r="AE143" s="248"/>
      <c r="AF143" s="247">
        <v>8045.0650964337001</v>
      </c>
      <c r="AG143" s="247" t="s">
        <v>399</v>
      </c>
      <c r="AH143" s="247">
        <v>0</v>
      </c>
      <c r="AI143" s="247">
        <v>0</v>
      </c>
      <c r="AJ143" s="247">
        <v>2.5444916299999999E-2</v>
      </c>
      <c r="AK143" s="247" t="s">
        <v>399</v>
      </c>
      <c r="AL143" s="154" t="s">
        <v>12</v>
      </c>
    </row>
    <row r="144" spans="1:38" s="3" customFormat="1" ht="26.25" customHeight="1" thickBot="1" x14ac:dyDescent="0.3">
      <c r="A144" s="153"/>
      <c r="B144" s="154" t="s">
        <v>449</v>
      </c>
      <c r="C144" s="155" t="s">
        <v>450</v>
      </c>
      <c r="D144" s="156" t="s">
        <v>1</v>
      </c>
      <c r="E144" s="247">
        <v>0.56103972096354326</v>
      </c>
      <c r="F144" s="247">
        <v>8.3718267671831575E-2</v>
      </c>
      <c r="G144" s="247">
        <v>1.9781902328388373E-2</v>
      </c>
      <c r="H144" s="247">
        <v>8.7825327057870349E-4</v>
      </c>
      <c r="I144" s="247">
        <v>6.3635459984636281E-2</v>
      </c>
      <c r="J144" s="247">
        <v>6.3635459984636281E-2</v>
      </c>
      <c r="K144" s="247">
        <v>6.3635459984636281E-2</v>
      </c>
      <c r="L144" s="247">
        <v>4.256954041946754E-2</v>
      </c>
      <c r="M144" s="247">
        <v>0.47231114264251561</v>
      </c>
      <c r="N144" s="247">
        <v>2.4597455984965741E-3</v>
      </c>
      <c r="O144" s="247">
        <v>1.8856124924749741E-6</v>
      </c>
      <c r="P144" s="247">
        <v>1.8624171668686569E-4</v>
      </c>
      <c r="Q144" s="247">
        <v>3.6621593248260957E-6</v>
      </c>
      <c r="R144" s="247">
        <v>2.9034293586643835E-4</v>
      </c>
      <c r="S144" s="247">
        <v>1.9500080833948204E-4</v>
      </c>
      <c r="T144" s="247">
        <v>9.1784348717576863E-6</v>
      </c>
      <c r="U144" s="247">
        <v>3.5530936647022431E-6</v>
      </c>
      <c r="V144" s="247">
        <v>6.3628488984268834E-4</v>
      </c>
      <c r="W144" s="247">
        <v>2.0302899999999999E-2</v>
      </c>
      <c r="X144" s="247">
        <v>6.9931046890000007E-4</v>
      </c>
      <c r="Y144" s="247">
        <v>7.8551740770000007E-4</v>
      </c>
      <c r="Z144" s="247">
        <v>6.1415246030000002E-4</v>
      </c>
      <c r="AA144" s="247">
        <v>6.5465060230000002E-4</v>
      </c>
      <c r="AB144" s="247">
        <v>2.7536309392000003E-3</v>
      </c>
      <c r="AC144" s="247">
        <v>2.0303399999999999E-5</v>
      </c>
      <c r="AD144" s="247">
        <v>4.2231000000000003E-6</v>
      </c>
      <c r="AE144" s="248"/>
      <c r="AF144" s="247">
        <v>1471.6045750276</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1.5973872705020629</v>
      </c>
      <c r="F145" s="247">
        <v>9.7708968628399215E-2</v>
      </c>
      <c r="G145" s="247">
        <v>2.6056914042065848E-2</v>
      </c>
      <c r="H145" s="247">
        <v>4.5468669708707425E-4</v>
      </c>
      <c r="I145" s="247">
        <v>4.8224933935933842E-2</v>
      </c>
      <c r="J145" s="247">
        <v>4.8224933935933842E-2</v>
      </c>
      <c r="K145" s="247">
        <v>4.8224933935933842E-2</v>
      </c>
      <c r="L145" s="247">
        <v>2.8355575501107549E-2</v>
      </c>
      <c r="M145" s="247">
        <v>0.3632753311432283</v>
      </c>
      <c r="N145" s="247">
        <v>3.8129592126950913E-5</v>
      </c>
      <c r="O145" s="247">
        <v>2.2170543647187112E-6</v>
      </c>
      <c r="P145" s="247">
        <v>2.349186258835984E-4</v>
      </c>
      <c r="Q145" s="247">
        <v>4.4333956352247434E-6</v>
      </c>
      <c r="R145" s="247">
        <v>3.7670171490526857E-4</v>
      </c>
      <c r="S145" s="247">
        <v>2.5261370133701272E-4</v>
      </c>
      <c r="T145" s="247">
        <v>8.8789138720650353E-6</v>
      </c>
      <c r="U145" s="247">
        <v>4.4326825410120635E-6</v>
      </c>
      <c r="V145" s="247">
        <v>7.9786146455579072E-4</v>
      </c>
      <c r="W145" s="247">
        <v>9.9130000000000017E-3</v>
      </c>
      <c r="X145" s="247">
        <v>1.416116433E-4</v>
      </c>
      <c r="Y145" s="247">
        <v>8.5753717490000009E-4</v>
      </c>
      <c r="Z145" s="247">
        <v>9.5823878810000001E-4</v>
      </c>
      <c r="AA145" s="247">
        <v>2.2028477909999999E-4</v>
      </c>
      <c r="AB145" s="247">
        <v>2.1776723854E-3</v>
      </c>
      <c r="AC145" s="247">
        <v>7.8452999999999992E-6</v>
      </c>
      <c r="AD145" s="247">
        <v>1.9149999999999999E-6</v>
      </c>
      <c r="AE145" s="248"/>
      <c r="AF145" s="247">
        <v>1892.2370495974001</v>
      </c>
      <c r="AG145" s="247" t="s">
        <v>399</v>
      </c>
      <c r="AH145" s="247">
        <v>14.5121678602</v>
      </c>
      <c r="AI145" s="247">
        <v>0</v>
      </c>
      <c r="AJ145" s="247">
        <v>0</v>
      </c>
      <c r="AK145" s="247" t="s">
        <v>399</v>
      </c>
      <c r="AL145" s="154" t="s">
        <v>12</v>
      </c>
    </row>
    <row r="146" spans="1:38" s="3" customFormat="1" ht="26.25" customHeight="1" thickBot="1" x14ac:dyDescent="0.3">
      <c r="A146" s="153"/>
      <c r="B146" s="154" t="s">
        <v>453</v>
      </c>
      <c r="C146" s="155" t="s">
        <v>454</v>
      </c>
      <c r="D146" s="156" t="s">
        <v>1</v>
      </c>
      <c r="E146" s="247">
        <v>6.8032107444916459E-3</v>
      </c>
      <c r="F146" s="247">
        <v>0.14989966422908604</v>
      </c>
      <c r="G146" s="247">
        <v>2.1024438626768312E-4</v>
      </c>
      <c r="H146" s="247">
        <v>6.6057130084185145E-5</v>
      </c>
      <c r="I146" s="247">
        <v>2.5740015008688306E-3</v>
      </c>
      <c r="J146" s="247">
        <v>2.5740015008688306E-3</v>
      </c>
      <c r="K146" s="247">
        <v>2.5740015008688306E-3</v>
      </c>
      <c r="L146" s="247">
        <v>3.9825393400256181E-4</v>
      </c>
      <c r="M146" s="247">
        <v>0.68763935462880543</v>
      </c>
      <c r="N146" s="247">
        <v>2.9809277967243072E-3</v>
      </c>
      <c r="O146" s="247">
        <v>3.4313694149661025E-5</v>
      </c>
      <c r="P146" s="247">
        <v>1.1576747851448371E-5</v>
      </c>
      <c r="Q146" s="247">
        <v>3.9919820177408182E-7</v>
      </c>
      <c r="R146" s="247">
        <v>1.5174131809049768E-4</v>
      </c>
      <c r="S146" s="247">
        <v>5.8149799133298541E-3</v>
      </c>
      <c r="T146" s="247">
        <v>2.4116945653442876E-4</v>
      </c>
      <c r="U146" s="247">
        <v>3.4164362737313894E-5</v>
      </c>
      <c r="V146" s="247">
        <v>3.4053618941289796E-3</v>
      </c>
      <c r="W146" s="247">
        <v>9.1799999999999998E-4</v>
      </c>
      <c r="X146" s="247">
        <v>1.32628974E-5</v>
      </c>
      <c r="Y146" s="247">
        <v>2.3333274300000003E-5</v>
      </c>
      <c r="Z146" s="247">
        <v>8.5492616999999992E-6</v>
      </c>
      <c r="AA146" s="247">
        <v>2.7174653699999999E-5</v>
      </c>
      <c r="AB146" s="247">
        <v>7.2320087099999995E-5</v>
      </c>
      <c r="AC146" s="247">
        <v>9.1800000000000004E-7</v>
      </c>
      <c r="AD146" s="247">
        <v>8.0719999999999998E-7</v>
      </c>
      <c r="AE146" s="248"/>
      <c r="AF146" s="247">
        <v>58.248340281399997</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0.44678346254764734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20.7309492471</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5.0686998190361279E-2</v>
      </c>
      <c r="J148" s="247">
        <v>0.10177813218188109</v>
      </c>
      <c r="K148" s="247">
        <v>0.12564416260018976</v>
      </c>
      <c r="L148" s="247">
        <v>1.0410139947559955E-2</v>
      </c>
      <c r="M148" s="247" t="s">
        <v>399</v>
      </c>
      <c r="N148" s="247">
        <v>0.43160041927536852</v>
      </c>
      <c r="O148" s="247">
        <v>1.8198221242347852E-3</v>
      </c>
      <c r="P148" s="247">
        <v>0</v>
      </c>
      <c r="Q148" s="247">
        <v>4.9015192005295834E-3</v>
      </c>
      <c r="R148" s="247">
        <v>0.1618401908249</v>
      </c>
      <c r="S148" s="247">
        <v>3.5595912536702667</v>
      </c>
      <c r="T148" s="247">
        <v>2.4390851635764189E-2</v>
      </c>
      <c r="U148" s="247">
        <v>2.5128832520037985E-3</v>
      </c>
      <c r="V148" s="247">
        <v>1.0202976789809559</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3285.9668867520218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1.5804637938351389E-2</v>
      </c>
      <c r="J149" s="247">
        <v>2.9267848033984058E-2</v>
      </c>
      <c r="K149" s="247">
        <v>5.8535696067968115E-2</v>
      </c>
      <c r="L149" s="247">
        <v>6.2047837832046213E-4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3285.9668867520218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8.4072449486458964</v>
      </c>
      <c r="F152" s="172">
        <f t="shared" ref="F152:AD152" si="1">F141 + F151 + IF(AND(OR($B$4="AT",$B$4="BE",$B$4="CH",$B$4="GB",$B$4="IE",$B$4="LT",$B$4="LU",$B$4="NL"),SUM(F143:F149)&gt;0),SUM(F143:F149)-SUM(F27:F33),0)</f>
        <v>8.7464408387489403</v>
      </c>
      <c r="G152" s="172">
        <f t="shared" si="1"/>
        <v>1.5080638771902792</v>
      </c>
      <c r="H152" s="172">
        <f t="shared" si="1"/>
        <v>0.15100373584917859</v>
      </c>
      <c r="I152" s="172">
        <f t="shared" si="1"/>
        <v>0.87385886030126181</v>
      </c>
      <c r="J152" s="172">
        <f t="shared" si="1"/>
        <v>1.0017764478104845</v>
      </c>
      <c r="K152" s="172">
        <f t="shared" si="1"/>
        <v>1.1852918493348752</v>
      </c>
      <c r="L152" s="172">
        <f t="shared" si="1"/>
        <v>0.29268563140180354</v>
      </c>
      <c r="M152" s="172">
        <f t="shared" si="1"/>
        <v>22.683312546050221</v>
      </c>
      <c r="N152" s="172">
        <f t="shared" si="1"/>
        <v>1.7054941235335066</v>
      </c>
      <c r="O152" s="172">
        <f t="shared" si="1"/>
        <v>7.5558546231779711E-2</v>
      </c>
      <c r="P152" s="172">
        <f t="shared" si="1"/>
        <v>5.7765537328750054E-2</v>
      </c>
      <c r="Q152" s="172">
        <f t="shared" si="1"/>
        <v>5.5400677392037745E-2</v>
      </c>
      <c r="R152" s="172">
        <f t="shared" si="1"/>
        <v>0.30472469910718047</v>
      </c>
      <c r="S152" s="172">
        <f t="shared" si="1"/>
        <v>4.8014560799524961</v>
      </c>
      <c r="T152" s="172">
        <f t="shared" si="1"/>
        <v>0.69091120043389198</v>
      </c>
      <c r="U152" s="172">
        <f t="shared" si="1"/>
        <v>4.4502717395557591E-2</v>
      </c>
      <c r="V152" s="172">
        <f t="shared" si="1"/>
        <v>2.7010390495404653</v>
      </c>
      <c r="W152" s="172">
        <f t="shared" si="1"/>
        <v>1.1010190726359383</v>
      </c>
      <c r="X152" s="172">
        <f t="shared" si="1"/>
        <v>7.3448368505885417E-2</v>
      </c>
      <c r="Y152" s="172">
        <f t="shared" si="1"/>
        <v>0.10030387255111053</v>
      </c>
      <c r="Z152" s="172">
        <f t="shared" si="1"/>
        <v>4.1979437446783459E-2</v>
      </c>
      <c r="AA152" s="172">
        <f t="shared" si="1"/>
        <v>3.9330233958620196E-2</v>
      </c>
      <c r="AB152" s="172">
        <f t="shared" si="1"/>
        <v>0.25506390066200313</v>
      </c>
      <c r="AC152" s="172">
        <f t="shared" si="1"/>
        <v>2.7076225733822824E-2</v>
      </c>
      <c r="AD152" s="172">
        <f t="shared" si="1"/>
        <v>4.6995877252705744E-2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8.4072449486458964</v>
      </c>
      <c r="F154" s="172">
        <f>F141 + F153 - IF(OR($B$6=2005,$B$6&gt;=2020),SUM(F99:F122),0) + IF(AND(OR($B$4="AT",$B$4="BE",$B$4="CH",$B$4="GB",$B$4="IE",$B$4="LT",$B$4="LU",$B$4="NL"),SUM(F143:F149)&gt;0),SUM(F143:F149)-SUM(F27:F33),0)</f>
        <v>8.7464408387489403</v>
      </c>
      <c r="G154" s="172">
        <f>G141 + G153 + IF(AND(OR($B$4="AT",$B$4="BE",$B$4="CH",$B$4="GB",$B$4="IE",$B$4="LT",$B$4="LU",$B$4="NL"),SUM(G143:G149)&gt;0),SUM(G143:G149)-SUM(G27:G33),0)</f>
        <v>1.5080638771902792</v>
      </c>
      <c r="H154" s="172">
        <f t="shared" ref="H154:AD154" si="2">H141 + H153 + IF(AND(OR($B$4="AT",$B$4="BE",$B$4="CH",$B$4="GB",$B$4="IE",$B$4="LT",$B$4="LU",$B$4="NL"),SUM(H143:H149)&gt;0),SUM(H143:H149)-SUM(H27:H33),0)</f>
        <v>0.15100373584917859</v>
      </c>
      <c r="I154" s="172">
        <f t="shared" si="2"/>
        <v>0.87385886030126181</v>
      </c>
      <c r="J154" s="172">
        <f t="shared" si="2"/>
        <v>1.0017764478104845</v>
      </c>
      <c r="K154" s="172">
        <f t="shared" si="2"/>
        <v>1.1852918493348752</v>
      </c>
      <c r="L154" s="172">
        <f t="shared" si="2"/>
        <v>0.29268563140180354</v>
      </c>
      <c r="M154" s="172">
        <f t="shared" si="2"/>
        <v>22.683312546050221</v>
      </c>
      <c r="N154" s="172">
        <f t="shared" si="2"/>
        <v>1.7054941235335066</v>
      </c>
      <c r="O154" s="172">
        <f t="shared" si="2"/>
        <v>7.5558546231779711E-2</v>
      </c>
      <c r="P154" s="172">
        <f t="shared" si="2"/>
        <v>5.7765537328750054E-2</v>
      </c>
      <c r="Q154" s="172">
        <f t="shared" si="2"/>
        <v>5.5400677392037745E-2</v>
      </c>
      <c r="R154" s="172">
        <f t="shared" si="2"/>
        <v>0.30472469910718047</v>
      </c>
      <c r="S154" s="172">
        <f t="shared" si="2"/>
        <v>4.8014560799524961</v>
      </c>
      <c r="T154" s="172">
        <f t="shared" si="2"/>
        <v>0.69091120043389198</v>
      </c>
      <c r="U154" s="172">
        <f t="shared" si="2"/>
        <v>4.4502717395557591E-2</v>
      </c>
      <c r="V154" s="172">
        <f t="shared" si="2"/>
        <v>2.7010390495404653</v>
      </c>
      <c r="W154" s="172">
        <f t="shared" si="2"/>
        <v>1.1010190726359383</v>
      </c>
      <c r="X154" s="172">
        <f t="shared" si="2"/>
        <v>7.3448368505885417E-2</v>
      </c>
      <c r="Y154" s="172">
        <f t="shared" si="2"/>
        <v>0.10030387255111053</v>
      </c>
      <c r="Z154" s="172">
        <f t="shared" si="2"/>
        <v>4.1979437446783459E-2</v>
      </c>
      <c r="AA154" s="172">
        <f t="shared" si="2"/>
        <v>3.9330233958620196E-2</v>
      </c>
      <c r="AB154" s="172">
        <f t="shared" si="2"/>
        <v>0.25506390066200313</v>
      </c>
      <c r="AC154" s="172">
        <f t="shared" si="2"/>
        <v>2.7076225733822824E-2</v>
      </c>
      <c r="AD154" s="172">
        <f t="shared" si="2"/>
        <v>4.6995877252705744E-2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5"/>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2001</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1.8728537593155001</v>
      </c>
      <c r="F14" s="247">
        <v>1.1333566158200001E-2</v>
      </c>
      <c r="G14" s="247">
        <v>1.6662729806367002E-2</v>
      </c>
      <c r="H14" s="247">
        <v>4.9665772442000003E-3</v>
      </c>
      <c r="I14" s="247">
        <v>2.5595587797980004E-2</v>
      </c>
      <c r="J14" s="247">
        <v>2.5645250997980006E-2</v>
      </c>
      <c r="K14" s="247">
        <v>2.5713537897980004E-2</v>
      </c>
      <c r="L14" s="247">
        <v>8.9881099575700007E-4</v>
      </c>
      <c r="M14" s="247">
        <v>2.1683241873000005E-2</v>
      </c>
      <c r="N14" s="247">
        <v>0.59520057373986057</v>
      </c>
      <c r="O14" s="247">
        <v>5.3690598684976755E-2</v>
      </c>
      <c r="P14" s="247">
        <v>3.5521470870699998E-2</v>
      </c>
      <c r="Q14" s="247">
        <v>4.2511391118839996E-2</v>
      </c>
      <c r="R14" s="247">
        <v>4.9150874303129324E-2</v>
      </c>
      <c r="S14" s="247">
        <v>0.13179749404631294</v>
      </c>
      <c r="T14" s="247">
        <v>7.6228865138152579E-2</v>
      </c>
      <c r="U14" s="247">
        <v>6.4215242529584004E-3</v>
      </c>
      <c r="V14" s="247">
        <v>0.97132723155986056</v>
      </c>
      <c r="W14" s="247">
        <v>1.6373027303500005E-2</v>
      </c>
      <c r="X14" s="247">
        <v>4.6335407479200009E-6</v>
      </c>
      <c r="Y14" s="247">
        <v>9.7944183218799991E-6</v>
      </c>
      <c r="Z14" s="247">
        <v>5.2867767218800008E-6</v>
      </c>
      <c r="AA14" s="247">
        <v>6.5568826818800003E-6</v>
      </c>
      <c r="AB14" s="247">
        <v>2.6128422913559998E-5</v>
      </c>
      <c r="AC14" s="247">
        <v>2.4255404800000005E-2</v>
      </c>
      <c r="AD14" s="247">
        <v>1.8245216000000001E-6</v>
      </c>
      <c r="AE14" s="248"/>
      <c r="AF14" s="249">
        <v>20.693000000000016</v>
      </c>
      <c r="AG14" s="249" t="s">
        <v>399</v>
      </c>
      <c r="AH14" s="249">
        <v>224.81990700000011</v>
      </c>
      <c r="AI14" s="249">
        <v>1689.3107129902842</v>
      </c>
      <c r="AJ14" s="249">
        <v>3006.2351693419787</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0.29994302203808976</v>
      </c>
      <c r="F23" s="247">
        <v>8.3065726544501672E-2</v>
      </c>
      <c r="G23" s="247">
        <v>4.2223147620506669E-3</v>
      </c>
      <c r="H23" s="247">
        <v>6.2485624409707718E-5</v>
      </c>
      <c r="I23" s="247">
        <v>1.6670632027433602E-2</v>
      </c>
      <c r="J23" s="247">
        <v>2.2301984856630583E-2</v>
      </c>
      <c r="K23" s="247">
        <v>7.1168953387158021E-2</v>
      </c>
      <c r="L23" s="247">
        <v>9.3045812549751392E-3</v>
      </c>
      <c r="M23" s="247">
        <v>0.29551778789822047</v>
      </c>
      <c r="N23" s="247">
        <v>4.8117478731702615E-4</v>
      </c>
      <c r="O23" s="247">
        <v>1.3052907758412605E-4</v>
      </c>
      <c r="P23" s="247" t="s">
        <v>502</v>
      </c>
      <c r="Q23" s="247" t="s">
        <v>502</v>
      </c>
      <c r="R23" s="247">
        <v>4.2138060574704357E-4</v>
      </c>
      <c r="S23" s="247">
        <v>1.870430079272099E-2</v>
      </c>
      <c r="T23" s="247">
        <v>5.8317872618953185E-4</v>
      </c>
      <c r="U23" s="247">
        <v>8.0856412676928681E-5</v>
      </c>
      <c r="V23" s="247">
        <v>1.0360365609122566E-2</v>
      </c>
      <c r="W23" s="247" t="s">
        <v>502</v>
      </c>
      <c r="X23" s="247">
        <v>2.4788947073695668E-4</v>
      </c>
      <c r="Y23" s="247">
        <v>4.0383583574309405E-4</v>
      </c>
      <c r="Z23" s="247" t="s">
        <v>399</v>
      </c>
      <c r="AA23" s="247" t="s">
        <v>399</v>
      </c>
      <c r="AB23" s="247">
        <v>6.5172530648005089E-4</v>
      </c>
      <c r="AC23" s="247" t="s">
        <v>502</v>
      </c>
      <c r="AD23" s="247" t="s">
        <v>399</v>
      </c>
      <c r="AE23" s="248"/>
      <c r="AF23" s="249">
        <v>348.36446910776903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0.30471072509240216</v>
      </c>
      <c r="F24" s="247">
        <v>5.0330144191644166E-2</v>
      </c>
      <c r="G24" s="247">
        <v>1.8792864091695304E-2</v>
      </c>
      <c r="H24" s="247">
        <v>1.1260491276446276E-3</v>
      </c>
      <c r="I24" s="247">
        <v>8.276833522560886E-3</v>
      </c>
      <c r="J24" s="247">
        <v>8.2971555225608857E-3</v>
      </c>
      <c r="K24" s="247">
        <v>8.3129615225608858E-3</v>
      </c>
      <c r="L24" s="247">
        <v>3.7758244207815425E-3</v>
      </c>
      <c r="M24" s="247">
        <v>7.670982315993316E-2</v>
      </c>
      <c r="N24" s="247">
        <v>3.4904652346962734E-4</v>
      </c>
      <c r="O24" s="247">
        <v>7.6864992098989374E-6</v>
      </c>
      <c r="P24" s="247">
        <v>1.0403894339490471E-3</v>
      </c>
      <c r="Q24" s="247">
        <v>2.0096516530471886E-4</v>
      </c>
      <c r="R24" s="247">
        <v>1.2027738506987238E-4</v>
      </c>
      <c r="S24" s="247">
        <v>1.1699327142726669E-4</v>
      </c>
      <c r="T24" s="247">
        <v>5.5661031029027317E-5</v>
      </c>
      <c r="U24" s="247">
        <v>1.4600505766935285E-4</v>
      </c>
      <c r="V24" s="247">
        <v>1.1369532610107581E-2</v>
      </c>
      <c r="W24" s="247">
        <v>1.8677716076408463E-3</v>
      </c>
      <c r="X24" s="247">
        <v>1.0467775579126052E-4</v>
      </c>
      <c r="Y24" s="247">
        <v>1.4323453425528024E-4</v>
      </c>
      <c r="Z24" s="247">
        <v>5.6078873542497493E-5</v>
      </c>
      <c r="AA24" s="247">
        <v>4.423473822879113E-5</v>
      </c>
      <c r="AB24" s="247">
        <v>3.4822590181782942E-4</v>
      </c>
      <c r="AC24" s="247">
        <v>1.3999599999999995E-6</v>
      </c>
      <c r="AD24" s="247">
        <v>3.8385999999999987E-4</v>
      </c>
      <c r="AE24" s="248"/>
      <c r="AF24" s="249">
        <v>330.66330229606797</v>
      </c>
      <c r="AG24" s="249">
        <v>2.2579999999999991</v>
      </c>
      <c r="AH24" s="249">
        <v>1820.1326623583682</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2.5616102739692059</v>
      </c>
      <c r="F27" s="247">
        <v>1.8346166297171611</v>
      </c>
      <c r="G27" s="247">
        <v>7.2968758958596169E-2</v>
      </c>
      <c r="H27" s="247">
        <v>9.2690954117530394E-2</v>
      </c>
      <c r="I27" s="247">
        <v>0.18042672539625751</v>
      </c>
      <c r="J27" s="247">
        <v>0.18042672539625751</v>
      </c>
      <c r="K27" s="247">
        <v>0.18042672539625751</v>
      </c>
      <c r="L27" s="247">
        <v>0.12261327752050716</v>
      </c>
      <c r="M27" s="247">
        <v>14.661490564842591</v>
      </c>
      <c r="N27" s="247">
        <v>0.24210500933235213</v>
      </c>
      <c r="O27" s="247">
        <v>2.7231186372030395E-5</v>
      </c>
      <c r="P27" s="247">
        <v>1.5357869357936213E-3</v>
      </c>
      <c r="Q27" s="247">
        <v>4.3656622186927959E-5</v>
      </c>
      <c r="R27" s="247">
        <v>1.6361087789193813E-3</v>
      </c>
      <c r="S27" s="247">
        <v>1.1269028944561636E-3</v>
      </c>
      <c r="T27" s="247">
        <v>2.7101100384511323E-4</v>
      </c>
      <c r="U27" s="247">
        <v>3.2850871629795188E-5</v>
      </c>
      <c r="V27" s="247">
        <v>5.5889843766491493E-3</v>
      </c>
      <c r="W27" s="247">
        <v>0.1367806</v>
      </c>
      <c r="X27" s="247">
        <v>3.4603200277000001E-3</v>
      </c>
      <c r="Y27" s="247">
        <v>4.0137642052000006E-3</v>
      </c>
      <c r="Z27" s="247">
        <v>2.9710988719999997E-3</v>
      </c>
      <c r="AA27" s="247">
        <v>3.5527080946999999E-3</v>
      </c>
      <c r="AB27" s="247">
        <v>1.39978911996E-2</v>
      </c>
      <c r="AC27" s="247">
        <v>1.367804E-4</v>
      </c>
      <c r="AD27" s="247">
        <v>2.76356E-5</v>
      </c>
      <c r="AE27" s="248"/>
      <c r="AF27" s="247">
        <v>9590.4023854741008</v>
      </c>
      <c r="AG27" s="247" t="s">
        <v>399</v>
      </c>
      <c r="AH27" s="247">
        <v>0</v>
      </c>
      <c r="AI27" s="247">
        <v>0</v>
      </c>
      <c r="AJ27" s="247">
        <v>2.5351146599999999E-2</v>
      </c>
      <c r="AK27" s="247" t="s">
        <v>399</v>
      </c>
      <c r="AL27" s="250" t="s">
        <v>12</v>
      </c>
    </row>
    <row r="28" spans="1:38" s="1" customFormat="1" ht="26.25" customHeight="1" thickBot="1" x14ac:dyDescent="0.3">
      <c r="A28" s="244" t="s">
        <v>123</v>
      </c>
      <c r="B28" s="244" t="s">
        <v>164</v>
      </c>
      <c r="C28" s="245" t="s">
        <v>146</v>
      </c>
      <c r="D28" s="246"/>
      <c r="E28" s="247">
        <v>0.62732091942689228</v>
      </c>
      <c r="F28" s="247">
        <v>9.8110033179013359E-2</v>
      </c>
      <c r="G28" s="247">
        <v>2.0425682639370654E-2</v>
      </c>
      <c r="H28" s="247">
        <v>1.1554588064750368E-3</v>
      </c>
      <c r="I28" s="247">
        <v>6.6273374113472311E-2</v>
      </c>
      <c r="J28" s="247">
        <v>6.6273374113472311E-2</v>
      </c>
      <c r="K28" s="247">
        <v>6.6273374113472311E-2</v>
      </c>
      <c r="L28" s="247">
        <v>4.5740582190064737E-2</v>
      </c>
      <c r="M28" s="247">
        <v>0.54481388454815971</v>
      </c>
      <c r="N28" s="247">
        <v>3.331554801948417E-3</v>
      </c>
      <c r="O28" s="247">
        <v>2.1808630349091659E-6</v>
      </c>
      <c r="P28" s="247">
        <v>2.1268541059000899E-4</v>
      </c>
      <c r="Q28" s="247">
        <v>4.2138375009354313E-6</v>
      </c>
      <c r="R28" s="247">
        <v>3.2978158235399458E-4</v>
      </c>
      <c r="S28" s="247">
        <v>2.215547778740741E-4</v>
      </c>
      <c r="T28" s="247">
        <v>1.0941780672880179E-5</v>
      </c>
      <c r="U28" s="247">
        <v>4.06594893205253E-6</v>
      </c>
      <c r="V28" s="247">
        <v>7.2743415070296834E-4</v>
      </c>
      <c r="W28" s="247">
        <v>2.4143399999999999E-2</v>
      </c>
      <c r="X28" s="247">
        <v>7.9297137199999999E-4</v>
      </c>
      <c r="Y28" s="247">
        <v>8.9084460180000003E-4</v>
      </c>
      <c r="Z28" s="247">
        <v>6.9632450749999993E-4</v>
      </c>
      <c r="AA28" s="247">
        <v>7.4270884020000009E-4</v>
      </c>
      <c r="AB28" s="247">
        <v>3.1228493215000003E-3</v>
      </c>
      <c r="AC28" s="247">
        <v>2.41433E-5</v>
      </c>
      <c r="AD28" s="247">
        <v>4.9972000000000002E-6</v>
      </c>
      <c r="AE28" s="248"/>
      <c r="AF28" s="247">
        <v>1674.4115897139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1.7482299801709227</v>
      </c>
      <c r="F29" s="247">
        <v>9.9306300331255676E-2</v>
      </c>
      <c r="G29" s="247">
        <v>2.6353756245405636E-2</v>
      </c>
      <c r="H29" s="247">
        <v>5.0634495132420609E-4</v>
      </c>
      <c r="I29" s="247">
        <v>4.8822584844816455E-2</v>
      </c>
      <c r="J29" s="247">
        <v>4.8822584844816455E-2</v>
      </c>
      <c r="K29" s="247">
        <v>4.8822584844816455E-2</v>
      </c>
      <c r="L29" s="247">
        <v>2.9224301645294399E-2</v>
      </c>
      <c r="M29" s="247">
        <v>0.38802829383383236</v>
      </c>
      <c r="N29" s="247">
        <v>4.3678211884891696E-5</v>
      </c>
      <c r="O29" s="247">
        <v>2.454498391759909E-6</v>
      </c>
      <c r="P29" s="247">
        <v>2.6006996386542837E-4</v>
      </c>
      <c r="Q29" s="247">
        <v>4.9081418582308407E-6</v>
      </c>
      <c r="R29" s="247">
        <v>4.1702791229413806E-4</v>
      </c>
      <c r="S29" s="247">
        <v>2.79656365332747E-4</v>
      </c>
      <c r="T29" s="247">
        <v>9.8308174463742818E-6</v>
      </c>
      <c r="U29" s="247">
        <v>4.9072869329418651E-6</v>
      </c>
      <c r="V29" s="247">
        <v>8.832860001708663E-4</v>
      </c>
      <c r="W29" s="247">
        <v>1.1030100000000001E-2</v>
      </c>
      <c r="X29" s="247">
        <v>1.5757171810000002E-4</v>
      </c>
      <c r="Y29" s="247">
        <v>9.5418429349999998E-4</v>
      </c>
      <c r="Z29" s="247">
        <v>1.0662352934999999E-3</v>
      </c>
      <c r="AA29" s="247">
        <v>2.451115619E-4</v>
      </c>
      <c r="AB29" s="247">
        <v>2.4231028669999999E-3</v>
      </c>
      <c r="AC29" s="247">
        <v>9.2560999999999994E-6</v>
      </c>
      <c r="AD29" s="247">
        <v>2.1486000000000001E-6</v>
      </c>
      <c r="AE29" s="248"/>
      <c r="AF29" s="247">
        <v>2094.8103703115999</v>
      </c>
      <c r="AG29" s="247" t="s">
        <v>399</v>
      </c>
      <c r="AH29" s="247">
        <v>12.3162859181</v>
      </c>
      <c r="AI29" s="247">
        <v>0</v>
      </c>
      <c r="AJ29" s="247">
        <v>0</v>
      </c>
      <c r="AK29" s="247" t="s">
        <v>399</v>
      </c>
      <c r="AL29" s="250" t="s">
        <v>12</v>
      </c>
    </row>
    <row r="30" spans="1:38" s="1" customFormat="1" ht="26.25" customHeight="1" thickBot="1" x14ac:dyDescent="0.3">
      <c r="A30" s="244" t="s">
        <v>123</v>
      </c>
      <c r="B30" s="244" t="s">
        <v>166</v>
      </c>
      <c r="C30" s="245" t="s">
        <v>54</v>
      </c>
      <c r="D30" s="246"/>
      <c r="E30" s="247">
        <v>9.560805151144474E-3</v>
      </c>
      <c r="F30" s="247">
        <v>0.18835018476375892</v>
      </c>
      <c r="G30" s="247">
        <v>2.089546010795071E-4</v>
      </c>
      <c r="H30" s="247">
        <v>9.0208122516688595E-5</v>
      </c>
      <c r="I30" s="247">
        <v>3.2648180954030557E-3</v>
      </c>
      <c r="J30" s="247">
        <v>3.2648180954030557E-3</v>
      </c>
      <c r="K30" s="247">
        <v>3.2648180954030557E-3</v>
      </c>
      <c r="L30" s="247">
        <v>5.1217669477502498E-4</v>
      </c>
      <c r="M30" s="247">
        <v>0.87701545668291758</v>
      </c>
      <c r="N30" s="247">
        <v>4.0173155460653956E-3</v>
      </c>
      <c r="O30" s="247">
        <v>4.6685211912475921E-5</v>
      </c>
      <c r="P30" s="247">
        <v>1.5601656620251554E-5</v>
      </c>
      <c r="Q30" s="247">
        <v>5.3798815931901909E-7</v>
      </c>
      <c r="R30" s="247">
        <v>2.0635692245979024E-4</v>
      </c>
      <c r="S30" s="247">
        <v>7.912029985242007E-3</v>
      </c>
      <c r="T30" s="247">
        <v>3.2810566791042275E-4</v>
      </c>
      <c r="U30" s="247">
        <v>4.6482025275898744E-5</v>
      </c>
      <c r="V30" s="247">
        <v>4.6329098868773677E-3</v>
      </c>
      <c r="W30" s="247">
        <v>1.256E-3</v>
      </c>
      <c r="X30" s="247">
        <v>1.7372811200000001E-5</v>
      </c>
      <c r="Y30" s="247">
        <v>2.9458918399999999E-5</v>
      </c>
      <c r="Z30" s="247">
        <v>1.14909813E-5</v>
      </c>
      <c r="AA30" s="247">
        <v>3.4149451800000001E-5</v>
      </c>
      <c r="AB30" s="247">
        <v>9.2472162700000003E-5</v>
      </c>
      <c r="AC30" s="247">
        <v>1.2560999999999999E-6</v>
      </c>
      <c r="AD30" s="247">
        <v>9.8609999999999997E-7</v>
      </c>
      <c r="AE30" s="248"/>
      <c r="AF30" s="247">
        <v>78.499645620199999</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0.44932272016864844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20.848771918200001</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5.958502979509505E-2</v>
      </c>
      <c r="J32" s="247">
        <v>0.11965125226880274</v>
      </c>
      <c r="K32" s="247">
        <v>0.14770185185923543</v>
      </c>
      <c r="L32" s="247">
        <v>1.2235949354597509E-2</v>
      </c>
      <c r="M32" s="247" t="s">
        <v>399</v>
      </c>
      <c r="N32" s="247">
        <v>0.50745266339993556</v>
      </c>
      <c r="O32" s="247">
        <v>2.1395500153508487E-3</v>
      </c>
      <c r="P32" s="247">
        <v>0</v>
      </c>
      <c r="Q32" s="247">
        <v>5.7628985935460368E-3</v>
      </c>
      <c r="R32" s="247">
        <v>0.19028409051040693</v>
      </c>
      <c r="S32" s="247">
        <v>4.1852088855520204</v>
      </c>
      <c r="T32" s="247">
        <v>2.8676956256470071E-2</v>
      </c>
      <c r="U32" s="247">
        <v>2.9540370371847072E-3</v>
      </c>
      <c r="V32" s="247">
        <v>1.1994351333330049</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3891.0413909380468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1.8512529621073807E-2</v>
      </c>
      <c r="J33" s="247">
        <v>3.4282462261247787E-2</v>
      </c>
      <c r="K33" s="247">
        <v>6.8564924522495574E-2</v>
      </c>
      <c r="L33" s="247">
        <v>7.2678819993845286E-4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3891.0413909380468</v>
      </c>
      <c r="AL33" s="250" t="s">
        <v>459</v>
      </c>
    </row>
    <row r="34" spans="1:38" s="1" customFormat="1" ht="26.25" customHeight="1" thickBot="1" x14ac:dyDescent="0.3">
      <c r="A34" s="244" t="s">
        <v>121</v>
      </c>
      <c r="B34" s="244" t="s">
        <v>170</v>
      </c>
      <c r="C34" s="245" t="s">
        <v>58</v>
      </c>
      <c r="D34" s="246"/>
      <c r="E34" s="247">
        <v>0.10665537482481821</v>
      </c>
      <c r="F34" s="247">
        <v>9.4668675603325116E-3</v>
      </c>
      <c r="G34" s="247">
        <v>8.3119447156339045E-3</v>
      </c>
      <c r="H34" s="247">
        <v>1.4261547248929753E-5</v>
      </c>
      <c r="I34" s="247">
        <v>2.7884387167079216E-3</v>
      </c>
      <c r="J34" s="247">
        <v>2.9301792476482055E-3</v>
      </c>
      <c r="K34" s="247">
        <v>3.0937933173138406E-3</v>
      </c>
      <c r="L34" s="247">
        <v>1.8124851658601491E-3</v>
      </c>
      <c r="M34" s="247">
        <v>2.1777295154960831E-2</v>
      </c>
      <c r="N34" s="247" t="s">
        <v>502</v>
      </c>
      <c r="O34" s="247">
        <v>2.0386138092028421E-5</v>
      </c>
      <c r="P34" s="247" t="s">
        <v>502</v>
      </c>
      <c r="Q34" s="247" t="s">
        <v>502</v>
      </c>
      <c r="R34" s="247">
        <v>1.0175570215033929E-4</v>
      </c>
      <c r="S34" s="247">
        <v>3.4595188848017327E-3</v>
      </c>
      <c r="T34" s="247">
        <v>1.424404841794947E-4</v>
      </c>
      <c r="U34" s="247">
        <v>2.0386138092028421E-5</v>
      </c>
      <c r="V34" s="247">
        <v>2.0351140430067858E-3</v>
      </c>
      <c r="W34" s="247" t="s">
        <v>502</v>
      </c>
      <c r="X34" s="247">
        <v>6.1070920121183845E-5</v>
      </c>
      <c r="Y34" s="247">
        <v>1.0175570215033929E-4</v>
      </c>
      <c r="Z34" s="247" t="s">
        <v>502</v>
      </c>
      <c r="AA34" s="247" t="s">
        <v>502</v>
      </c>
      <c r="AB34" s="247">
        <v>1.6282662227152313E-4</v>
      </c>
      <c r="AC34" s="247" t="s">
        <v>399</v>
      </c>
      <c r="AD34" s="247" t="s">
        <v>399</v>
      </c>
      <c r="AE34" s="248"/>
      <c r="AF34" s="249">
        <v>87.49415490140953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4.9281863454995911E-2</v>
      </c>
      <c r="F36" s="247">
        <v>1.7577917671543722E-3</v>
      </c>
      <c r="G36" s="247">
        <v>1.889228062349241E-3</v>
      </c>
      <c r="H36" s="247">
        <v>4.588125294276728E-6</v>
      </c>
      <c r="I36" s="247">
        <v>8.7876093871558987E-4</v>
      </c>
      <c r="J36" s="247">
        <v>9.4164524421950016E-4</v>
      </c>
      <c r="K36" s="247">
        <v>9.4164524421950016E-4</v>
      </c>
      <c r="L36" s="247">
        <v>2.9191002570804506E-4</v>
      </c>
      <c r="M36" s="247">
        <v>4.6448021361472054E-3</v>
      </c>
      <c r="N36" s="247">
        <v>8.1587663321167935E-5</v>
      </c>
      <c r="O36" s="247">
        <v>6.2884305503910453E-6</v>
      </c>
      <c r="P36" s="247">
        <v>1.8838302678853855E-5</v>
      </c>
      <c r="Q36" s="247">
        <v>2.5099744256925628E-5</v>
      </c>
      <c r="R36" s="247">
        <v>3.1388174807316671E-5</v>
      </c>
      <c r="S36" s="247">
        <v>5.5246426337555662E-4</v>
      </c>
      <c r="T36" s="247">
        <v>6.2776349614633358E-4</v>
      </c>
      <c r="U36" s="247">
        <v>6.2776349614633342E-5</v>
      </c>
      <c r="V36" s="247">
        <v>7.5326221743096157E-4</v>
      </c>
      <c r="W36" s="247">
        <v>8.158766332116793E-2</v>
      </c>
      <c r="X36" s="247" t="s">
        <v>502</v>
      </c>
      <c r="Y36" s="247" t="s">
        <v>502</v>
      </c>
      <c r="Z36" s="247" t="s">
        <v>502</v>
      </c>
      <c r="AA36" s="247" t="s">
        <v>502</v>
      </c>
      <c r="AB36" s="247">
        <v>2.1321288132227147E-6</v>
      </c>
      <c r="AC36" s="247">
        <v>5.0199488513851257E-5</v>
      </c>
      <c r="AD36" s="247">
        <v>2.3858251530238984E-5</v>
      </c>
      <c r="AE36" s="248"/>
      <c r="AF36" s="249">
        <v>26.988972319274868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20.696639928698751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9.1101697018901064E-3</v>
      </c>
      <c r="F38" s="247">
        <v>6.238123627908571E-4</v>
      </c>
      <c r="G38" s="247">
        <v>1.2225574049600329E-4</v>
      </c>
      <c r="H38" s="247">
        <v>1.7796335485623848E-6</v>
      </c>
      <c r="I38" s="247">
        <v>5.5315543280902728E-4</v>
      </c>
      <c r="J38" s="247">
        <v>6.2275960046831024E-4</v>
      </c>
      <c r="K38" s="247">
        <v>1.1531124225587874E-3</v>
      </c>
      <c r="L38" s="247">
        <v>2.9306325995801045E-4</v>
      </c>
      <c r="M38" s="247">
        <v>3.3652781399862559E-3</v>
      </c>
      <c r="N38" s="247">
        <v>2.3811216789280014E-8</v>
      </c>
      <c r="O38" s="247">
        <v>3.1514101268546026E-6</v>
      </c>
      <c r="P38" s="247" t="s">
        <v>502</v>
      </c>
      <c r="Q38" s="247" t="s">
        <v>502</v>
      </c>
      <c r="R38" s="247">
        <v>1.2341173955669682E-5</v>
      </c>
      <c r="S38" s="247">
        <v>4.5415927460019115E-4</v>
      </c>
      <c r="T38" s="247">
        <v>1.6819000363193189E-5</v>
      </c>
      <c r="U38" s="247">
        <v>2.2759073471390008E-6</v>
      </c>
      <c r="V38" s="247">
        <v>2.5740342003597634E-4</v>
      </c>
      <c r="W38" s="247" t="s">
        <v>502</v>
      </c>
      <c r="X38" s="247">
        <v>6.8227683107746893E-6</v>
      </c>
      <c r="Y38" s="247">
        <v>1.1368359878676994E-5</v>
      </c>
      <c r="Z38" s="247" t="s">
        <v>399</v>
      </c>
      <c r="AA38" s="247" t="s">
        <v>399</v>
      </c>
      <c r="AB38" s="247">
        <v>1.8191128189451688E-5</v>
      </c>
      <c r="AC38" s="247" t="s">
        <v>502</v>
      </c>
      <c r="AD38" s="247" t="s">
        <v>399</v>
      </c>
      <c r="AE38" s="248"/>
      <c r="AF38" s="249">
        <v>9.7281159276116522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0.67830121692841905</v>
      </c>
      <c r="F39" s="247">
        <v>0.35913447083290367</v>
      </c>
      <c r="G39" s="247">
        <v>0.45798324011490193</v>
      </c>
      <c r="H39" s="247">
        <v>7.3483592647842376E-3</v>
      </c>
      <c r="I39" s="247">
        <v>9.51601510495209E-2</v>
      </c>
      <c r="J39" s="247">
        <v>0.10953182715561514</v>
      </c>
      <c r="K39" s="247">
        <v>0.10953182715561514</v>
      </c>
      <c r="L39" s="247">
        <v>4.8646035492994892E-2</v>
      </c>
      <c r="M39" s="247">
        <v>0.77753829002700792</v>
      </c>
      <c r="N39" s="247">
        <v>3.8450406845151969E-2</v>
      </c>
      <c r="O39" s="247">
        <v>7.2888776039658392E-4</v>
      </c>
      <c r="P39" s="247">
        <v>6.6614289253261278E-3</v>
      </c>
      <c r="Q39" s="247">
        <v>3.5401632501125572E-3</v>
      </c>
      <c r="R39" s="247">
        <v>4.805442192719675E-2</v>
      </c>
      <c r="S39" s="247">
        <v>1.4401443087470765E-2</v>
      </c>
      <c r="T39" s="247">
        <v>0.59896867266080955</v>
      </c>
      <c r="U39" s="247">
        <v>1.1430885316793143E-3</v>
      </c>
      <c r="V39" s="247">
        <v>9.4587709099972481E-2</v>
      </c>
      <c r="W39" s="247">
        <v>3.4696748487492109E-2</v>
      </c>
      <c r="X39" s="247">
        <v>1.7345225607357002E-5</v>
      </c>
      <c r="Y39" s="247">
        <v>1.0506001360427987E-4</v>
      </c>
      <c r="Z39" s="247">
        <v>2.0737672683518749E-5</v>
      </c>
      <c r="AA39" s="247">
        <v>1.9550584163293094E-5</v>
      </c>
      <c r="AB39" s="247">
        <v>1.6269349605844871E-4</v>
      </c>
      <c r="AC39" s="247">
        <v>1.0539229144469115E-3</v>
      </c>
      <c r="AD39" s="247">
        <v>6.2277263126408404E-4</v>
      </c>
      <c r="AE39" s="248"/>
      <c r="AF39" s="249">
        <v>4790.5587020314151</v>
      </c>
      <c r="AG39" s="249" t="s">
        <v>399</v>
      </c>
      <c r="AH39" s="249">
        <v>11448.838990968494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1.3684215366186716</v>
      </c>
      <c r="F41" s="247">
        <v>0.2087874462753766</v>
      </c>
      <c r="G41" s="247">
        <v>0.86346604831363061</v>
      </c>
      <c r="H41" s="247">
        <v>2.2133424023875227E-2</v>
      </c>
      <c r="I41" s="247">
        <v>0.18619227139335645</v>
      </c>
      <c r="J41" s="247">
        <v>0.18878606170192661</v>
      </c>
      <c r="K41" s="247">
        <v>0.20061226835569318</v>
      </c>
      <c r="L41" s="247">
        <v>1.373367389600833E-2</v>
      </c>
      <c r="M41" s="247">
        <v>2.4983110626980616</v>
      </c>
      <c r="N41" s="247">
        <v>3.4897527192962206E-2</v>
      </c>
      <c r="O41" s="247">
        <v>2.3597166614427612E-3</v>
      </c>
      <c r="P41" s="247">
        <v>4.6524593305759688E-3</v>
      </c>
      <c r="Q41" s="247">
        <v>3.3521168837113576E-3</v>
      </c>
      <c r="R41" s="247">
        <v>8.0157903025852399E-3</v>
      </c>
      <c r="S41" s="247">
        <v>7.3670982206611446E-3</v>
      </c>
      <c r="T41" s="247">
        <v>3.3549129938303069E-3</v>
      </c>
      <c r="U41" s="247">
        <v>2.8605720989213768E-2</v>
      </c>
      <c r="V41" s="247">
        <v>0.13414381041059037</v>
      </c>
      <c r="W41" s="247">
        <v>0.32694971331588324</v>
      </c>
      <c r="X41" s="247">
        <v>6.3753839653771099E-2</v>
      </c>
      <c r="Y41" s="247">
        <v>8.6810335564793159E-2</v>
      </c>
      <c r="Z41" s="247">
        <v>3.4480262505299938E-2</v>
      </c>
      <c r="AA41" s="247">
        <v>3.2418063040195379E-2</v>
      </c>
      <c r="AB41" s="247">
        <v>0.2174625007640596</v>
      </c>
      <c r="AC41" s="247">
        <v>9.1201931060498306E-4</v>
      </c>
      <c r="AD41" s="247">
        <v>4.0043766970317522E-2</v>
      </c>
      <c r="AE41" s="248"/>
      <c r="AF41" s="249">
        <v>9186.1107964596013</v>
      </c>
      <c r="AG41" s="249">
        <v>235.51496597418949</v>
      </c>
      <c r="AH41" s="249">
        <v>22632.0770498194</v>
      </c>
      <c r="AI41" s="249">
        <v>153.20000634019712</v>
      </c>
      <c r="AJ41" s="249" t="s">
        <v>399</v>
      </c>
      <c r="AK41" s="249" t="s">
        <v>414</v>
      </c>
      <c r="AL41" s="250" t="s">
        <v>12</v>
      </c>
    </row>
    <row r="42" spans="1:38" s="1" customFormat="1" ht="26.25" customHeight="1" thickBot="1" x14ac:dyDescent="0.3">
      <c r="A42" s="244" t="s">
        <v>121</v>
      </c>
      <c r="B42" s="244" t="s">
        <v>178</v>
      </c>
      <c r="C42" s="245" t="s">
        <v>60</v>
      </c>
      <c r="D42" s="246"/>
      <c r="E42" s="247">
        <v>2.487130978926143E-3</v>
      </c>
      <c r="F42" s="247">
        <v>0.10201666087185478</v>
      </c>
      <c r="G42" s="247">
        <v>4.3347087705615174E-5</v>
      </c>
      <c r="H42" s="247">
        <v>6.480305873292899E-6</v>
      </c>
      <c r="I42" s="247">
        <v>3.2416326591711703E-4</v>
      </c>
      <c r="J42" s="247">
        <v>3.3654835769883701E-4</v>
      </c>
      <c r="K42" s="247">
        <v>3.5040860388771693E-4</v>
      </c>
      <c r="L42" s="247">
        <v>3.4228433419254227E-5</v>
      </c>
      <c r="M42" s="247">
        <v>0.20566196871717243</v>
      </c>
      <c r="N42" s="247">
        <v>6.2084472749417206E-4</v>
      </c>
      <c r="O42" s="247">
        <v>4.0148902348220457E-6</v>
      </c>
      <c r="P42" s="247" t="s">
        <v>502</v>
      </c>
      <c r="Q42" s="247" t="s">
        <v>502</v>
      </c>
      <c r="R42" s="247">
        <v>4.3027289636935834E-5</v>
      </c>
      <c r="S42" s="247">
        <v>1.1680906824851633E-3</v>
      </c>
      <c r="T42" s="247">
        <v>2.9841529168699098E-5</v>
      </c>
      <c r="U42" s="247">
        <v>3.7201414096820461E-6</v>
      </c>
      <c r="V42" s="247">
        <v>5.5901069321319656E-4</v>
      </c>
      <c r="W42" s="247" t="s">
        <v>502</v>
      </c>
      <c r="X42" s="247">
        <v>1.0393575422856579E-5</v>
      </c>
      <c r="Y42" s="247">
        <v>1.1501049928386502E-5</v>
      </c>
      <c r="Z42" s="247" t="s">
        <v>399</v>
      </c>
      <c r="AA42" s="247" t="s">
        <v>399</v>
      </c>
      <c r="AB42" s="247">
        <v>2.1894625351243083E-5</v>
      </c>
      <c r="AC42" s="247" t="s">
        <v>502</v>
      </c>
      <c r="AD42" s="247" t="s">
        <v>399</v>
      </c>
      <c r="AE42" s="248"/>
      <c r="AF42" s="249">
        <v>16.284547006742187</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2.740510019625855E-3</v>
      </c>
      <c r="F44" s="247">
        <v>1.0448510859987319E-2</v>
      </c>
      <c r="G44" s="247">
        <v>3.5839562042444493E-5</v>
      </c>
      <c r="H44" s="247">
        <v>5.6419530139526839E-7</v>
      </c>
      <c r="I44" s="247">
        <v>3.1003124550489522E-4</v>
      </c>
      <c r="J44" s="247">
        <v>3.2079146504335681E-4</v>
      </c>
      <c r="K44" s="247">
        <v>4.2950417781258756E-4</v>
      </c>
      <c r="L44" s="247">
        <v>7.2310265306312134E-5</v>
      </c>
      <c r="M44" s="247">
        <v>2.5891610756285308E-2</v>
      </c>
      <c r="N44" s="247">
        <v>6.7475312456273935E-5</v>
      </c>
      <c r="O44" s="247">
        <v>2.5400916751403674E-6</v>
      </c>
      <c r="P44" s="247" t="s">
        <v>502</v>
      </c>
      <c r="Q44" s="247" t="s">
        <v>502</v>
      </c>
      <c r="R44" s="247">
        <v>7.8369560651402973E-6</v>
      </c>
      <c r="S44" s="247">
        <v>3.3529664600106992E-4</v>
      </c>
      <c r="T44" s="247">
        <v>9.8045055574056479E-6</v>
      </c>
      <c r="U44" s="247">
        <v>9.8377409303267488E-7</v>
      </c>
      <c r="V44" s="247">
        <v>1.9409231967019053E-4</v>
      </c>
      <c r="W44" s="247" t="s">
        <v>502</v>
      </c>
      <c r="X44" s="247">
        <v>3.3556759971980261E-6</v>
      </c>
      <c r="Y44" s="247">
        <v>4.5145913870633735E-6</v>
      </c>
      <c r="Z44" s="247" t="s">
        <v>399</v>
      </c>
      <c r="AA44" s="247" t="s">
        <v>399</v>
      </c>
      <c r="AB44" s="247">
        <v>7.8702673842613987E-6</v>
      </c>
      <c r="AC44" s="247" t="s">
        <v>502</v>
      </c>
      <c r="AD44" s="247" t="s">
        <v>399</v>
      </c>
      <c r="AE44" s="248"/>
      <c r="AF44" s="249">
        <v>4.243892673769996</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1.0635001143957831E-4</v>
      </c>
      <c r="F47" s="247">
        <v>1.4628946197672222E-5</v>
      </c>
      <c r="G47" s="247">
        <v>1.2993261934589644E-6</v>
      </c>
      <c r="H47" s="247">
        <v>1.7650180002496405E-8</v>
      </c>
      <c r="I47" s="247">
        <v>1.4653447274696386E-5</v>
      </c>
      <c r="J47" s="247">
        <v>1.1443044409865972E-4</v>
      </c>
      <c r="K47" s="247">
        <v>8.5624783630554009E-4</v>
      </c>
      <c r="L47" s="247">
        <v>5.4570952056136119E-6</v>
      </c>
      <c r="M47" s="247">
        <v>5.0455329336941836E-5</v>
      </c>
      <c r="N47" s="247">
        <v>2.3154797199876518E-9</v>
      </c>
      <c r="O47" s="247">
        <v>2.1488261337944732E-6</v>
      </c>
      <c r="P47" s="247" t="s">
        <v>502</v>
      </c>
      <c r="Q47" s="247" t="s">
        <v>502</v>
      </c>
      <c r="R47" s="247">
        <v>2.8579932574686989E-6</v>
      </c>
      <c r="S47" s="247">
        <v>2.2318207912428855E-4</v>
      </c>
      <c r="T47" s="247">
        <v>2.8745152676409365E-6</v>
      </c>
      <c r="U47" s="247">
        <v>2.4197875391812179E-8</v>
      </c>
      <c r="V47" s="247">
        <v>9.1482669548789407E-5</v>
      </c>
      <c r="W47" s="247" t="s">
        <v>502</v>
      </c>
      <c r="X47" s="247">
        <v>6.7806237065327831E-8</v>
      </c>
      <c r="Y47" s="247">
        <v>1.1451544625447193E-7</v>
      </c>
      <c r="Z47" s="247" t="s">
        <v>399</v>
      </c>
      <c r="AA47" s="247" t="s">
        <v>399</v>
      </c>
      <c r="AB47" s="247">
        <v>1.8232168331979975E-7</v>
      </c>
      <c r="AC47" s="247" t="s">
        <v>502</v>
      </c>
      <c r="AD47" s="247" t="s">
        <v>399</v>
      </c>
      <c r="AE47" s="248"/>
      <c r="AF47" s="249">
        <v>0.10331432604420805</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0.29875964529803739</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0.29949151164787979</v>
      </c>
      <c r="AL53" s="250" t="s">
        <v>373</v>
      </c>
    </row>
    <row r="54" spans="1:38" s="1" customFormat="1" ht="37.5" customHeight="1" thickBot="1" x14ac:dyDescent="0.3">
      <c r="A54" s="244" t="s">
        <v>116</v>
      </c>
      <c r="B54" s="251" t="s">
        <v>188</v>
      </c>
      <c r="C54" s="254" t="s">
        <v>291</v>
      </c>
      <c r="D54" s="256"/>
      <c r="E54" s="247" t="s">
        <v>399</v>
      </c>
      <c r="F54" s="247">
        <v>0.43386555934035947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35564.394645210552</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2.0419003766478342E-3</v>
      </c>
      <c r="J61" s="247">
        <v>2.0419003766478344E-2</v>
      </c>
      <c r="K61" s="247">
        <v>6.7845163088512239E-2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57493.826741996236</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1.0828591937374392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964405</v>
      </c>
      <c r="AL82" s="250" t="s">
        <v>398</v>
      </c>
    </row>
    <row r="83" spans="1:38" s="1" customFormat="1" ht="26.25" customHeight="1" thickBot="1" x14ac:dyDescent="0.3">
      <c r="A83" s="244" t="s">
        <v>114</v>
      </c>
      <c r="B83" s="260" t="s">
        <v>218</v>
      </c>
      <c r="C83" s="261" t="s">
        <v>72</v>
      </c>
      <c r="D83" s="246"/>
      <c r="E83" s="247" t="s">
        <v>502</v>
      </c>
      <c r="F83" s="247">
        <v>6.5511207140658671E-4</v>
      </c>
      <c r="G83" s="247" t="s">
        <v>502</v>
      </c>
      <c r="H83" s="247" t="s">
        <v>399</v>
      </c>
      <c r="I83" s="247">
        <v>1.6377801785164668E-4</v>
      </c>
      <c r="J83" s="247">
        <v>1.2283351338873501E-3</v>
      </c>
      <c r="K83" s="247">
        <v>5.7322306248076341E-3</v>
      </c>
      <c r="L83" s="247">
        <v>9.3353470175438604E-6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2.0768922882396872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2.2874026108621041E-2</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964405</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0.830019429948052</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4.4972294791115683E-3</v>
      </c>
      <c r="F91" s="247">
        <v>1.2002799065047904E-2</v>
      </c>
      <c r="G91" s="247">
        <v>1.6276637087840142E-3</v>
      </c>
      <c r="H91" s="247">
        <v>1.0291656223129917E-2</v>
      </c>
      <c r="I91" s="247">
        <v>7.362577805883927E-2</v>
      </c>
      <c r="J91" s="247">
        <v>7.9785411180123861E-2</v>
      </c>
      <c r="K91" s="247">
        <v>8.1057648867325402E-2</v>
      </c>
      <c r="L91" s="247">
        <v>3.0130993520729755E-4</v>
      </c>
      <c r="M91" s="247">
        <v>0.13756134678388804</v>
      </c>
      <c r="N91" s="247">
        <v>0.10094079396322761</v>
      </c>
      <c r="O91" s="247">
        <v>1.6153406934744319E-2</v>
      </c>
      <c r="P91" s="247">
        <v>3.545060160450798E-4</v>
      </c>
      <c r="Q91" s="247">
        <v>1.8661578103667324E-4</v>
      </c>
      <c r="R91" s="247">
        <v>1.3029963635600628E-2</v>
      </c>
      <c r="S91" s="247">
        <v>0.50918613920074263</v>
      </c>
      <c r="T91" s="247">
        <v>2.8533203185760702E-2</v>
      </c>
      <c r="U91" s="247">
        <v>2.6101713563803919E-3</v>
      </c>
      <c r="V91" s="247">
        <v>0.29398845391113115</v>
      </c>
      <c r="W91" s="247">
        <v>2.47991716219998E-4</v>
      </c>
      <c r="X91" s="247">
        <v>2.7527080500419778E-4</v>
      </c>
      <c r="Y91" s="247">
        <v>1.1159627229899911E-4</v>
      </c>
      <c r="Z91" s="247">
        <v>1.1159627229899911E-4</v>
      </c>
      <c r="AA91" s="247">
        <v>1.1159627229899911E-4</v>
      </c>
      <c r="AB91" s="247">
        <v>6.1005962190119507E-4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0.14397247355360548</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3.6621980464034343E-5</v>
      </c>
      <c r="F99" s="247">
        <v>9.8219041539153711E-4</v>
      </c>
      <c r="G99" s="247" t="s">
        <v>399</v>
      </c>
      <c r="H99" s="247">
        <v>1.2838467132833061E-3</v>
      </c>
      <c r="I99" s="247">
        <v>2.9519999999999999E-5</v>
      </c>
      <c r="J99" s="247">
        <v>4.5359999999999999E-5</v>
      </c>
      <c r="K99" s="247">
        <v>9.9359999999999984E-5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7.1999999999999995E-2</v>
      </c>
      <c r="AL99" s="250" t="s">
        <v>402</v>
      </c>
    </row>
    <row r="100" spans="1:38" s="1" customFormat="1" ht="26.25" customHeight="1" thickBot="1" x14ac:dyDescent="0.3">
      <c r="A100" s="244" t="s">
        <v>118</v>
      </c>
      <c r="B100" s="244" t="s">
        <v>227</v>
      </c>
      <c r="C100" s="245" t="s">
        <v>435</v>
      </c>
      <c r="D100" s="263"/>
      <c r="E100" s="247">
        <v>1.4037386352690906E-4</v>
      </c>
      <c r="F100" s="247">
        <v>2.4733809997756302E-3</v>
      </c>
      <c r="G100" s="247" t="s">
        <v>399</v>
      </c>
      <c r="H100" s="247">
        <v>2.6959646687128901E-3</v>
      </c>
      <c r="I100" s="247">
        <v>6.0039999999999994E-5</v>
      </c>
      <c r="J100" s="247">
        <v>9.0070000000000024E-5</v>
      </c>
      <c r="K100" s="247">
        <v>1.9681000000000001E-4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0.33400000000000002</v>
      </c>
      <c r="AL100" s="250" t="s">
        <v>402</v>
      </c>
    </row>
    <row r="101" spans="1:38" s="1" customFormat="1" ht="26.25" customHeight="1" thickBot="1" x14ac:dyDescent="0.3">
      <c r="A101" s="244" t="s">
        <v>118</v>
      </c>
      <c r="B101" s="244" t="s">
        <v>229</v>
      </c>
      <c r="C101" s="245" t="s">
        <v>272</v>
      </c>
      <c r="D101" s="263"/>
      <c r="E101" s="247">
        <v>4.0467140545395688E-7</v>
      </c>
      <c r="F101" s="247">
        <v>4.3434002494970848E-6</v>
      </c>
      <c r="G101" s="247" t="s">
        <v>399</v>
      </c>
      <c r="H101" s="247">
        <v>1.4062250987870936E-5</v>
      </c>
      <c r="I101" s="247">
        <v>3.8000000000000001E-7</v>
      </c>
      <c r="J101" s="247">
        <v>1.1400000000000001E-6</v>
      </c>
      <c r="K101" s="247">
        <v>2.6599999999999999E-6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1.9E-2</v>
      </c>
      <c r="AL101" s="250" t="s">
        <v>402</v>
      </c>
    </row>
    <row r="102" spans="1:38" s="1" customFormat="1" ht="26.25" customHeight="1" thickBot="1" x14ac:dyDescent="0.3">
      <c r="A102" s="244" t="s">
        <v>118</v>
      </c>
      <c r="B102" s="244" t="s">
        <v>230</v>
      </c>
      <c r="C102" s="245" t="s">
        <v>436</v>
      </c>
      <c r="D102" s="263"/>
      <c r="E102" s="247" t="s">
        <v>501</v>
      </c>
      <c r="F102" s="247" t="s">
        <v>501</v>
      </c>
      <c r="G102" s="247" t="s">
        <v>399</v>
      </c>
      <c r="H102" s="247" t="s">
        <v>501</v>
      </c>
      <c r="I102" s="247" t="s">
        <v>501</v>
      </c>
      <c r="J102" s="247" t="s">
        <v>501</v>
      </c>
      <c r="K102" s="247" t="s">
        <v>501</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5.0835570410958903E-7</v>
      </c>
      <c r="F104" s="247">
        <v>7.5775397260273983E-6</v>
      </c>
      <c r="G104" s="247" t="s">
        <v>399</v>
      </c>
      <c r="H104" s="247">
        <v>1.0559290389041098E-5</v>
      </c>
      <c r="I104" s="247">
        <v>2.6E-7</v>
      </c>
      <c r="J104" s="247">
        <v>7.8000000000000005E-7</v>
      </c>
      <c r="K104" s="247">
        <v>1.8200000000000004E-6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1.2999999999999999E-2</v>
      </c>
      <c r="AL104" s="250" t="s">
        <v>402</v>
      </c>
    </row>
    <row r="105" spans="1:38" s="1" customFormat="1" ht="26.25" customHeight="1" thickBot="1" x14ac:dyDescent="0.3">
      <c r="A105" s="244" t="s">
        <v>118</v>
      </c>
      <c r="B105" s="244" t="s">
        <v>354</v>
      </c>
      <c r="C105" s="245" t="s">
        <v>276</v>
      </c>
      <c r="D105" s="263"/>
      <c r="E105" s="247">
        <v>3.0535929765601225E-5</v>
      </c>
      <c r="F105" s="247">
        <v>3.8548462465753426E-4</v>
      </c>
      <c r="G105" s="247" t="s">
        <v>399</v>
      </c>
      <c r="H105" s="247">
        <v>7.7860739409436842E-4</v>
      </c>
      <c r="I105" s="247">
        <v>8.9600000000000006E-6</v>
      </c>
      <c r="J105" s="247">
        <v>1.4080000000000001E-5</v>
      </c>
      <c r="K105" s="247">
        <v>3.0719999999999997E-5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6.4000000000000001E-2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1.2648707310142481E-6</v>
      </c>
      <c r="F107" s="247">
        <v>3.0029999999999995E-5</v>
      </c>
      <c r="G107" s="247" t="s">
        <v>399</v>
      </c>
      <c r="H107" s="247">
        <v>5.0443590568163367E-5</v>
      </c>
      <c r="I107" s="247">
        <v>5.4600000000000005E-7</v>
      </c>
      <c r="J107" s="247">
        <v>7.2800000000000006E-6</v>
      </c>
      <c r="K107" s="247">
        <v>3.4579999999999998E-5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0.182</v>
      </c>
      <c r="AL107" s="250" t="s">
        <v>402</v>
      </c>
    </row>
    <row r="108" spans="1:38" s="1" customFormat="1" ht="26.25" customHeight="1" thickBot="1" x14ac:dyDescent="0.3">
      <c r="A108" s="244" t="s">
        <v>118</v>
      </c>
      <c r="B108" s="244" t="s">
        <v>356</v>
      </c>
      <c r="C108" s="245" t="s">
        <v>438</v>
      </c>
      <c r="D108" s="263"/>
      <c r="E108" s="247">
        <v>1.2683104108487946E-6</v>
      </c>
      <c r="F108" s="247">
        <v>2.7431999999999994E-5</v>
      </c>
      <c r="G108" s="247" t="s">
        <v>399</v>
      </c>
      <c r="H108" s="247">
        <v>2.6489407639499406E-5</v>
      </c>
      <c r="I108" s="247">
        <v>5.0800000000000005E-7</v>
      </c>
      <c r="J108" s="247">
        <v>5.0800000000000005E-6</v>
      </c>
      <c r="K108" s="247">
        <v>1.0160000000000001E-5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0.254</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9.0861108595650259E-7</v>
      </c>
      <c r="F110" s="247">
        <v>4.3366199999999998E-5</v>
      </c>
      <c r="G110" s="247" t="s">
        <v>399</v>
      </c>
      <c r="H110" s="247">
        <v>2.5166334240117604E-5</v>
      </c>
      <c r="I110" s="247">
        <v>1.4899999999999999E-6</v>
      </c>
      <c r="J110" s="247">
        <v>1.1612E-5</v>
      </c>
      <c r="K110" s="247">
        <v>1.4952E-5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0.21880000000000002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1.6123186153558398E-3</v>
      </c>
      <c r="F112" s="247" t="s">
        <v>502</v>
      </c>
      <c r="G112" s="247" t="s">
        <v>399</v>
      </c>
      <c r="H112" s="247">
        <v>2.0153982691947995E-3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40307.965383895993</v>
      </c>
      <c r="AL112" s="250" t="s">
        <v>492</v>
      </c>
    </row>
    <row r="113" spans="1:38" s="1" customFormat="1" ht="26.25" customHeight="1" thickBot="1" x14ac:dyDescent="0.3">
      <c r="A113" s="244" t="s">
        <v>128</v>
      </c>
      <c r="B113" s="264" t="s">
        <v>246</v>
      </c>
      <c r="C113" s="265" t="s">
        <v>135</v>
      </c>
      <c r="D113" s="246"/>
      <c r="E113" s="247">
        <v>1.1807990739484957E-3</v>
      </c>
      <c r="F113" s="247" t="s">
        <v>502</v>
      </c>
      <c r="G113" s="247" t="s">
        <v>399</v>
      </c>
      <c r="H113" s="247">
        <v>2.8377045023567143E-3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12363.175173354066</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3.1101953889197506E-3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17156.801675358332</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2.6808769999999998E-5</v>
      </c>
      <c r="J119" s="247">
        <v>4.8106680000000005E-4</v>
      </c>
      <c r="K119" s="247">
        <v>4.8106680000000005E-4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370.09</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3.1827739999999998E-4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370.09</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4.4871750000000004E-3</v>
      </c>
      <c r="F133" s="247">
        <v>7.0706999999999999E-5</v>
      </c>
      <c r="G133" s="247">
        <v>6.1460700000000009E-4</v>
      </c>
      <c r="H133" s="247" t="s">
        <v>399</v>
      </c>
      <c r="I133" s="247">
        <v>1.8873330000000003E-4</v>
      </c>
      <c r="J133" s="247">
        <v>1.8873330000000003E-4</v>
      </c>
      <c r="K133" s="247">
        <v>2.0972784000000005E-4</v>
      </c>
      <c r="L133" s="247" t="s">
        <v>502</v>
      </c>
      <c r="M133" s="247">
        <v>7.6146000000000004E-4</v>
      </c>
      <c r="N133" s="247">
        <v>1.6333317000000001E-4</v>
      </c>
      <c r="O133" s="247">
        <v>2.7358170000000003E-5</v>
      </c>
      <c r="P133" s="247">
        <v>8.1041100000000012E-3</v>
      </c>
      <c r="Q133" s="247">
        <v>7.4024789999999996E-5</v>
      </c>
      <c r="R133" s="247">
        <v>7.3752839999999999E-5</v>
      </c>
      <c r="S133" s="247">
        <v>6.7606770000000003E-5</v>
      </c>
      <c r="T133" s="247">
        <v>9.4257869999999995E-5</v>
      </c>
      <c r="U133" s="247">
        <v>1.0758342000000002E-4</v>
      </c>
      <c r="V133" s="247">
        <v>8.7089268000000006E-4</v>
      </c>
      <c r="W133" s="247">
        <v>1.4685300000000001E-4</v>
      </c>
      <c r="X133" s="247">
        <v>7.1794800000000004E-8</v>
      </c>
      <c r="Y133" s="247">
        <v>3.9215190000000005E-8</v>
      </c>
      <c r="Z133" s="247">
        <v>3.5027160000000005E-8</v>
      </c>
      <c r="AA133" s="247">
        <v>3.8018609999999999E-8</v>
      </c>
      <c r="AB133" s="247">
        <v>1.8405576000000002E-7</v>
      </c>
      <c r="AC133" s="247">
        <v>8.1585000000000002E-4</v>
      </c>
      <c r="AD133" s="247">
        <v>2.2299900000000003E-3</v>
      </c>
      <c r="AE133" s="248"/>
      <c r="AF133" s="249" t="s">
        <v>399</v>
      </c>
      <c r="AG133" s="249" t="s">
        <v>399</v>
      </c>
      <c r="AH133" s="249" t="s">
        <v>399</v>
      </c>
      <c r="AI133" s="249" t="s">
        <v>399</v>
      </c>
      <c r="AJ133" s="249" t="s">
        <v>399</v>
      </c>
      <c r="AK133" s="249">
        <v>5439</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3.6232549500000001E-4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24155033</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4.4063869999999998E-2</v>
      </c>
      <c r="J139" s="247">
        <v>4.4063869999999998E-2</v>
      </c>
      <c r="K139" s="247">
        <v>4.4063869999999998E-2</v>
      </c>
      <c r="L139" s="247" t="s">
        <v>502</v>
      </c>
      <c r="M139" s="247" t="s">
        <v>502</v>
      </c>
      <c r="N139" s="247">
        <v>1.2881000000000004E-4</v>
      </c>
      <c r="O139" s="247">
        <v>2.5770000000000003E-4</v>
      </c>
      <c r="P139" s="247">
        <v>2.5770000000000003E-4</v>
      </c>
      <c r="Q139" s="247">
        <v>4.0858000000000002E-4</v>
      </c>
      <c r="R139" s="247">
        <v>3.8841E-4</v>
      </c>
      <c r="S139" s="247">
        <v>9.056E-4</v>
      </c>
      <c r="T139" s="247" t="s">
        <v>502</v>
      </c>
      <c r="U139" s="247" t="s">
        <v>502</v>
      </c>
      <c r="V139" s="247" t="s">
        <v>502</v>
      </c>
      <c r="W139" s="247">
        <v>0.43798999999999999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1121</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9.657598643767118</v>
      </c>
      <c r="F141" s="271">
        <f t="shared" ref="F141:AD141" si="0">SUM(F14:F140)</f>
        <v>8.4591650518901247</v>
      </c>
      <c r="G141" s="271">
        <f t="shared" si="0"/>
        <v>1.4970096226216354</v>
      </c>
      <c r="H141" s="271">
        <f t="shared" si="0"/>
        <v>0.15324764677372302</v>
      </c>
      <c r="I141" s="271">
        <f t="shared" si="0"/>
        <v>0.83386231322723814</v>
      </c>
      <c r="J141" s="271">
        <f t="shared" si="0"/>
        <v>0.95941552607584613</v>
      </c>
      <c r="K141" s="271">
        <f t="shared" si="0"/>
        <v>1.1375231602948974</v>
      </c>
      <c r="L141" s="271">
        <f t="shared" si="0"/>
        <v>0.29023210119337639</v>
      </c>
      <c r="M141" s="271">
        <f t="shared" si="0"/>
        <v>20.556092326448173</v>
      </c>
      <c r="N141" s="271">
        <f t="shared" si="0"/>
        <v>1.6756202634241437</v>
      </c>
      <c r="O141" s="271">
        <f t="shared" si="0"/>
        <v>7.5612515350229517E-2</v>
      </c>
      <c r="P141" s="271">
        <f t="shared" si="0"/>
        <v>5.8635046846144373E-2</v>
      </c>
      <c r="Q141" s="271">
        <f t="shared" si="0"/>
        <v>5.6115171916513676E-2</v>
      </c>
      <c r="R141" s="271">
        <f>SUM(R14:R140)</f>
        <v>0.312327443995636</v>
      </c>
      <c r="S141" s="271">
        <f t="shared" si="0"/>
        <v>4.8834884167946502</v>
      </c>
      <c r="T141" s="271">
        <f t="shared" si="0"/>
        <v>0.73794514066279926</v>
      </c>
      <c r="U141" s="271">
        <f t="shared" si="0"/>
        <v>4.2247459698965463E-2</v>
      </c>
      <c r="V141" s="271">
        <f t="shared" si="0"/>
        <v>2.7318061089910954</v>
      </c>
      <c r="W141" s="271">
        <f t="shared" si="0"/>
        <v>1.073069868751904</v>
      </c>
      <c r="X141" s="271">
        <f t="shared" si="0"/>
        <v>6.8913674921547874E-2</v>
      </c>
      <c r="Y141" s="271">
        <f t="shared" si="0"/>
        <v>9.3601402091897407E-2</v>
      </c>
      <c r="Z141" s="271">
        <f t="shared" si="0"/>
        <v>3.9419146782006836E-2</v>
      </c>
      <c r="AA141" s="271">
        <f t="shared" si="0"/>
        <v>3.7174717484778345E-2</v>
      </c>
      <c r="AB141" s="271">
        <f t="shared" si="0"/>
        <v>0.23911093021348367</v>
      </c>
      <c r="AC141" s="271">
        <f t="shared" si="0"/>
        <v>2.7260232373565754E-2</v>
      </c>
      <c r="AD141" s="271">
        <f t="shared" si="0"/>
        <v>4.3341839874711845E-2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2.088622020790639</v>
      </c>
      <c r="F143" s="247">
        <v>1.3888125276913006</v>
      </c>
      <c r="G143" s="247">
        <v>6.428217559014518E-2</v>
      </c>
      <c r="H143" s="247">
        <v>6.8948788899863223E-2</v>
      </c>
      <c r="I143" s="247">
        <v>0.16368203308927523</v>
      </c>
      <c r="J143" s="247">
        <v>0.16368203308927523</v>
      </c>
      <c r="K143" s="247">
        <v>0.16368203308927523</v>
      </c>
      <c r="L143" s="247">
        <v>0.11153384528912783</v>
      </c>
      <c r="M143" s="247">
        <v>10.888011526283899</v>
      </c>
      <c r="N143" s="247">
        <v>0.17851784141752108</v>
      </c>
      <c r="O143" s="247">
        <v>2.1053539820869449E-5</v>
      </c>
      <c r="P143" s="247">
        <v>1.2357675689829381E-3</v>
      </c>
      <c r="Q143" s="247">
        <v>3.4139818425505108E-5</v>
      </c>
      <c r="R143" s="247">
        <v>1.3721704126510451E-3</v>
      </c>
      <c r="S143" s="247">
        <v>9.4209473700833336E-4</v>
      </c>
      <c r="T143" s="247">
        <v>2.0372307752698475E-4</v>
      </c>
      <c r="U143" s="247">
        <v>2.6172557209271304E-5</v>
      </c>
      <c r="V143" s="247">
        <v>4.4720424611818209E-3</v>
      </c>
      <c r="W143" s="247">
        <v>0.1170228</v>
      </c>
      <c r="X143" s="247">
        <v>3.0580286035999998E-3</v>
      </c>
      <c r="Y143" s="247">
        <v>3.5270678457000001E-3</v>
      </c>
      <c r="Z143" s="247">
        <v>2.6361858672000003E-3</v>
      </c>
      <c r="AA143" s="247">
        <v>3.0912154368000003E-3</v>
      </c>
      <c r="AB143" s="247">
        <v>1.2312497753300001E-2</v>
      </c>
      <c r="AC143" s="247">
        <v>1.170227E-4</v>
      </c>
      <c r="AD143" s="247">
        <v>2.3652300000000001E-5</v>
      </c>
      <c r="AE143" s="248"/>
      <c r="AF143" s="247">
        <v>7950.3569539552</v>
      </c>
      <c r="AG143" s="247" t="s">
        <v>399</v>
      </c>
      <c r="AH143" s="247">
        <v>0</v>
      </c>
      <c r="AI143" s="247">
        <v>0</v>
      </c>
      <c r="AJ143" s="247">
        <v>2.5351146599999999E-2</v>
      </c>
      <c r="AK143" s="247" t="s">
        <v>399</v>
      </c>
      <c r="AL143" s="154" t="s">
        <v>12</v>
      </c>
    </row>
    <row r="144" spans="1:38" s="3" customFormat="1" ht="26.25" customHeight="1" thickBot="1" x14ac:dyDescent="0.3">
      <c r="A144" s="153"/>
      <c r="B144" s="154" t="s">
        <v>449</v>
      </c>
      <c r="C144" s="155" t="s">
        <v>450</v>
      </c>
      <c r="D144" s="156" t="s">
        <v>1</v>
      </c>
      <c r="E144" s="247">
        <v>0.56504170241635054</v>
      </c>
      <c r="F144" s="247">
        <v>8.4009002120205456E-2</v>
      </c>
      <c r="G144" s="247">
        <v>1.8576008595534568E-2</v>
      </c>
      <c r="H144" s="247">
        <v>9.2412967979166208E-4</v>
      </c>
      <c r="I144" s="247">
        <v>6.0362070412040482E-2</v>
      </c>
      <c r="J144" s="247">
        <v>6.0362070412040482E-2</v>
      </c>
      <c r="K144" s="247">
        <v>6.0362070412040482E-2</v>
      </c>
      <c r="L144" s="247">
        <v>4.1664050904200542E-2</v>
      </c>
      <c r="M144" s="247">
        <v>0.4506913218971223</v>
      </c>
      <c r="N144" s="247">
        <v>2.4596836094173779E-3</v>
      </c>
      <c r="O144" s="247">
        <v>1.9352216504070443E-6</v>
      </c>
      <c r="P144" s="247">
        <v>1.9150340450015468E-4</v>
      </c>
      <c r="Q144" s="247">
        <v>3.7614025772701536E-6</v>
      </c>
      <c r="R144" s="247">
        <v>2.9878340014752709E-4</v>
      </c>
      <c r="S144" s="247">
        <v>2.0066081573786278E-4</v>
      </c>
      <c r="T144" s="247">
        <v>9.3764974547872318E-6</v>
      </c>
      <c r="U144" s="247">
        <v>3.6523618537262168E-6</v>
      </c>
      <c r="V144" s="247">
        <v>6.541539119644009E-4</v>
      </c>
      <c r="W144" s="247">
        <v>2.1914799999999998E-2</v>
      </c>
      <c r="X144" s="247">
        <v>7.2134852800000008E-4</v>
      </c>
      <c r="Y144" s="247">
        <v>8.1000765429999999E-4</v>
      </c>
      <c r="Z144" s="247">
        <v>6.3359362109999999E-4</v>
      </c>
      <c r="AA144" s="247">
        <v>6.7486309030000005E-4</v>
      </c>
      <c r="AB144" s="247">
        <v>2.8398128937E-3</v>
      </c>
      <c r="AC144" s="247">
        <v>2.1914799999999999E-5</v>
      </c>
      <c r="AD144" s="247">
        <v>4.5206000000000004E-6</v>
      </c>
      <c r="AE144" s="248"/>
      <c r="AF144" s="247">
        <v>1513.9975059384001</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1.593117864177821</v>
      </c>
      <c r="F145" s="247">
        <v>9.0429421313396138E-2</v>
      </c>
      <c r="G145" s="247">
        <v>2.4005679766754089E-2</v>
      </c>
      <c r="H145" s="247">
        <v>4.6121625373586866E-4</v>
      </c>
      <c r="I145" s="247">
        <v>4.4473716735508637E-2</v>
      </c>
      <c r="J145" s="247">
        <v>4.4473716735508637E-2</v>
      </c>
      <c r="K145" s="247">
        <v>4.4473716735508637E-2</v>
      </c>
      <c r="L145" s="247">
        <v>2.6620656037535016E-2</v>
      </c>
      <c r="M145" s="247">
        <v>0.35376591808957542</v>
      </c>
      <c r="N145" s="247">
        <v>3.6462509043834277E-5</v>
      </c>
      <c r="O145" s="247">
        <v>2.2355258990338797E-6</v>
      </c>
      <c r="P145" s="247">
        <v>2.3688695145234156E-4</v>
      </c>
      <c r="Q145" s="247">
        <v>4.4704214473057628E-6</v>
      </c>
      <c r="R145" s="247">
        <v>3.7986479567468634E-4</v>
      </c>
      <c r="S145" s="247">
        <v>2.5473459830041676E-4</v>
      </c>
      <c r="T145" s="247">
        <v>8.9515588575654759E-6</v>
      </c>
      <c r="U145" s="247">
        <v>4.4697910965437654E-6</v>
      </c>
      <c r="V145" s="247">
        <v>8.0454348685501812E-4</v>
      </c>
      <c r="W145" s="247">
        <v>1.0049499999999999E-2</v>
      </c>
      <c r="X145" s="247">
        <v>1.435625583E-4</v>
      </c>
      <c r="Y145" s="247">
        <v>8.6935105180000003E-4</v>
      </c>
      <c r="Z145" s="247">
        <v>9.7143998169999999E-4</v>
      </c>
      <c r="AA145" s="247">
        <v>2.2331953630000002E-4</v>
      </c>
      <c r="AB145" s="247">
        <v>2.2076731281000001E-3</v>
      </c>
      <c r="AC145" s="247">
        <v>8.4339999999999992E-6</v>
      </c>
      <c r="AD145" s="247">
        <v>1.9570999999999999E-6</v>
      </c>
      <c r="AE145" s="248"/>
      <c r="AF145" s="247">
        <v>1908.1149818962999</v>
      </c>
      <c r="AG145" s="247" t="s">
        <v>399</v>
      </c>
      <c r="AH145" s="247">
        <v>12.3162859181</v>
      </c>
      <c r="AI145" s="247">
        <v>0</v>
      </c>
      <c r="AJ145" s="247">
        <v>0</v>
      </c>
      <c r="AK145" s="247" t="s">
        <v>399</v>
      </c>
      <c r="AL145" s="154" t="s">
        <v>12</v>
      </c>
    </row>
    <row r="146" spans="1:38" s="3" customFormat="1" ht="26.25" customHeight="1" thickBot="1" x14ac:dyDescent="0.3">
      <c r="A146" s="153"/>
      <c r="B146" s="154" t="s">
        <v>453</v>
      </c>
      <c r="C146" s="155" t="s">
        <v>454</v>
      </c>
      <c r="D146" s="156" t="s">
        <v>1</v>
      </c>
      <c r="E146" s="247">
        <v>7.0493420770665676E-3</v>
      </c>
      <c r="F146" s="247">
        <v>0.13887375191612292</v>
      </c>
      <c r="G146" s="247">
        <v>1.5406573382683198E-4</v>
      </c>
      <c r="H146" s="247">
        <v>6.6511962507043415E-5</v>
      </c>
      <c r="I146" s="247">
        <v>2.4072051683992428E-3</v>
      </c>
      <c r="J146" s="247">
        <v>2.4072051683992428E-3</v>
      </c>
      <c r="K146" s="247">
        <v>2.4072051683992428E-3</v>
      </c>
      <c r="L146" s="247">
        <v>3.7763647185491158E-4</v>
      </c>
      <c r="M146" s="247">
        <v>0.64663821334049265</v>
      </c>
      <c r="N146" s="247">
        <v>2.9620341663737886E-3</v>
      </c>
      <c r="O146" s="247">
        <v>3.4421790163979123E-5</v>
      </c>
      <c r="P146" s="247">
        <v>1.1503363236297955E-5</v>
      </c>
      <c r="Q146" s="247">
        <v>3.9666769780337774E-7</v>
      </c>
      <c r="R146" s="247">
        <v>1.5215042178907178E-4</v>
      </c>
      <c r="S146" s="247">
        <v>5.8336724792788361E-3</v>
      </c>
      <c r="T146" s="247">
        <v>2.419178148660528E-4</v>
      </c>
      <c r="U146" s="247">
        <v>3.4271977247171624E-5</v>
      </c>
      <c r="V146" s="247">
        <v>3.4159222040952169E-3</v>
      </c>
      <c r="W146" s="247">
        <v>9.2610000000000001E-4</v>
      </c>
      <c r="X146" s="247">
        <v>1.28092653E-5</v>
      </c>
      <c r="Y146" s="247">
        <v>2.1720554900000002E-5</v>
      </c>
      <c r="Z146" s="247">
        <v>8.4724931999999997E-6</v>
      </c>
      <c r="AA146" s="247">
        <v>2.5178964000000002E-5</v>
      </c>
      <c r="AB146" s="247">
        <v>6.8181277400000001E-5</v>
      </c>
      <c r="AC146" s="247">
        <v>9.2620000000000002E-7</v>
      </c>
      <c r="AD146" s="247">
        <v>7.2709999999999999E-7</v>
      </c>
      <c r="AE146" s="248"/>
      <c r="AF146" s="247">
        <v>57.879106012100003</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0.38579172519930161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17.900905797499998</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5.0834874960045913E-2</v>
      </c>
      <c r="J148" s="247">
        <v>0.10202827188034896</v>
      </c>
      <c r="K148" s="247">
        <v>0.12600281892583282</v>
      </c>
      <c r="L148" s="247">
        <v>1.0453344273011969E-2</v>
      </c>
      <c r="M148" s="247" t="s">
        <v>399</v>
      </c>
      <c r="N148" s="247">
        <v>0.43220575606387063</v>
      </c>
      <c r="O148" s="247">
        <v>1.8231355523457078E-3</v>
      </c>
      <c r="P148" s="247">
        <v>0</v>
      </c>
      <c r="Q148" s="247">
        <v>4.908740131478421E-3</v>
      </c>
      <c r="R148" s="247">
        <v>0.16205906439684323</v>
      </c>
      <c r="S148" s="247">
        <v>3.5643380662161781</v>
      </c>
      <c r="T148" s="247">
        <v>2.4428897638336892E-2</v>
      </c>
      <c r="U148" s="247">
        <v>2.5200563785166578E-3</v>
      </c>
      <c r="V148" s="247">
        <v>1.0230781480311215</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3284.6416799079343</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1.5834332711257077E-2</v>
      </c>
      <c r="J149" s="247">
        <v>2.9322838354179776E-2</v>
      </c>
      <c r="K149" s="247">
        <v>5.8645676708359552E-2</v>
      </c>
      <c r="L149" s="247">
        <v>6.2164417310861162E-4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3284.6416799079343</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9.657598643767118</v>
      </c>
      <c r="F152" s="172">
        <f t="shared" ref="F152:AD152" si="1">F141 + F151 + IF(AND(OR($B$4="AT",$B$4="BE",$B$4="CH",$B$4="GB",$B$4="IE",$B$4="LT",$B$4="LU",$B$4="NL"),SUM(F143:F149)&gt;0),SUM(F143:F149)-SUM(F27:F33),0)</f>
        <v>8.4591650518901247</v>
      </c>
      <c r="G152" s="172">
        <f t="shared" si="1"/>
        <v>1.4970096226216354</v>
      </c>
      <c r="H152" s="172">
        <f t="shared" si="1"/>
        <v>0.15324764677372302</v>
      </c>
      <c r="I152" s="172">
        <f t="shared" si="1"/>
        <v>0.83386231322723814</v>
      </c>
      <c r="J152" s="172">
        <f t="shared" si="1"/>
        <v>0.95941552607584613</v>
      </c>
      <c r="K152" s="172">
        <f t="shared" si="1"/>
        <v>1.1375231602948974</v>
      </c>
      <c r="L152" s="172">
        <f t="shared" si="1"/>
        <v>0.29023210119337639</v>
      </c>
      <c r="M152" s="172">
        <f t="shared" si="1"/>
        <v>20.556092326448173</v>
      </c>
      <c r="N152" s="172">
        <f t="shared" si="1"/>
        <v>1.6756202634241437</v>
      </c>
      <c r="O152" s="172">
        <f t="shared" si="1"/>
        <v>7.5612515350229517E-2</v>
      </c>
      <c r="P152" s="172">
        <f t="shared" si="1"/>
        <v>5.8635046846144373E-2</v>
      </c>
      <c r="Q152" s="172">
        <f t="shared" si="1"/>
        <v>5.6115171916513676E-2</v>
      </c>
      <c r="R152" s="172">
        <f t="shared" si="1"/>
        <v>0.312327443995636</v>
      </c>
      <c r="S152" s="172">
        <f t="shared" si="1"/>
        <v>4.8834884167946502</v>
      </c>
      <c r="T152" s="172">
        <f t="shared" si="1"/>
        <v>0.73794514066279926</v>
      </c>
      <c r="U152" s="172">
        <f t="shared" si="1"/>
        <v>4.2247459698965463E-2</v>
      </c>
      <c r="V152" s="172">
        <f t="shared" si="1"/>
        <v>2.7318061089910954</v>
      </c>
      <c r="W152" s="172">
        <f t="shared" si="1"/>
        <v>1.073069868751904</v>
      </c>
      <c r="X152" s="172">
        <f t="shared" si="1"/>
        <v>6.8913674921547874E-2</v>
      </c>
      <c r="Y152" s="172">
        <f t="shared" si="1"/>
        <v>9.3601402091897407E-2</v>
      </c>
      <c r="Z152" s="172">
        <f t="shared" si="1"/>
        <v>3.9419146782006836E-2</v>
      </c>
      <c r="AA152" s="172">
        <f t="shared" si="1"/>
        <v>3.7174717484778345E-2</v>
      </c>
      <c r="AB152" s="172">
        <f t="shared" si="1"/>
        <v>0.23911093021348367</v>
      </c>
      <c r="AC152" s="172">
        <f t="shared" si="1"/>
        <v>2.7260232373565754E-2</v>
      </c>
      <c r="AD152" s="172">
        <f t="shared" si="1"/>
        <v>4.3341839874711845E-2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9.657598643767118</v>
      </c>
      <c r="F154" s="172">
        <f>F141 + F153 - IF(OR($B$6=2005,$B$6&gt;=2020),SUM(F99:F122),0) + IF(AND(OR($B$4="AT",$B$4="BE",$B$4="CH",$B$4="GB",$B$4="IE",$B$4="LT",$B$4="LU",$B$4="NL"),SUM(F143:F149)&gt;0),SUM(F143:F149)-SUM(F27:F33),0)</f>
        <v>8.4591650518901247</v>
      </c>
      <c r="G154" s="172">
        <f>G141 + G153 + IF(AND(OR($B$4="AT",$B$4="BE",$B$4="CH",$B$4="GB",$B$4="IE",$B$4="LT",$B$4="LU",$B$4="NL"),SUM(G143:G149)&gt;0),SUM(G143:G149)-SUM(G27:G33),0)</f>
        <v>1.4970096226216354</v>
      </c>
      <c r="H154" s="172">
        <f t="shared" ref="H154:AD154" si="2">H141 + H153 + IF(AND(OR($B$4="AT",$B$4="BE",$B$4="CH",$B$4="GB",$B$4="IE",$B$4="LT",$B$4="LU",$B$4="NL"),SUM(H143:H149)&gt;0),SUM(H143:H149)-SUM(H27:H33),0)</f>
        <v>0.15324764677372302</v>
      </c>
      <c r="I154" s="172">
        <f t="shared" si="2"/>
        <v>0.83386231322723814</v>
      </c>
      <c r="J154" s="172">
        <f t="shared" si="2"/>
        <v>0.95941552607584613</v>
      </c>
      <c r="K154" s="172">
        <f t="shared" si="2"/>
        <v>1.1375231602948974</v>
      </c>
      <c r="L154" s="172">
        <f t="shared" si="2"/>
        <v>0.29023210119337639</v>
      </c>
      <c r="M154" s="172">
        <f t="shared" si="2"/>
        <v>20.556092326448173</v>
      </c>
      <c r="N154" s="172">
        <f t="shared" si="2"/>
        <v>1.6756202634241437</v>
      </c>
      <c r="O154" s="172">
        <f t="shared" si="2"/>
        <v>7.5612515350229517E-2</v>
      </c>
      <c r="P154" s="172">
        <f t="shared" si="2"/>
        <v>5.8635046846144373E-2</v>
      </c>
      <c r="Q154" s="172">
        <f t="shared" si="2"/>
        <v>5.6115171916513676E-2</v>
      </c>
      <c r="R154" s="172">
        <f t="shared" si="2"/>
        <v>0.312327443995636</v>
      </c>
      <c r="S154" s="172">
        <f t="shared" si="2"/>
        <v>4.8834884167946502</v>
      </c>
      <c r="T154" s="172">
        <f t="shared" si="2"/>
        <v>0.73794514066279926</v>
      </c>
      <c r="U154" s="172">
        <f t="shared" si="2"/>
        <v>4.2247459698965463E-2</v>
      </c>
      <c r="V154" s="172">
        <f t="shared" si="2"/>
        <v>2.7318061089910954</v>
      </c>
      <c r="W154" s="172">
        <f t="shared" si="2"/>
        <v>1.073069868751904</v>
      </c>
      <c r="X154" s="172">
        <f t="shared" si="2"/>
        <v>6.8913674921547874E-2</v>
      </c>
      <c r="Y154" s="172">
        <f t="shared" si="2"/>
        <v>9.3601402091897407E-2</v>
      </c>
      <c r="Z154" s="172">
        <f t="shared" si="2"/>
        <v>3.9419146782006836E-2</v>
      </c>
      <c r="AA154" s="172">
        <f t="shared" si="2"/>
        <v>3.7174717484778345E-2</v>
      </c>
      <c r="AB154" s="172">
        <f t="shared" si="2"/>
        <v>0.23911093021348367</v>
      </c>
      <c r="AC154" s="172">
        <f t="shared" si="2"/>
        <v>2.7260232373565754E-2</v>
      </c>
      <c r="AD154" s="172">
        <f t="shared" si="2"/>
        <v>4.3341839874711845E-2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45720</xdr:colOff>
                    <xdr:row>0</xdr:row>
                    <xdr:rowOff>0</xdr:rowOff>
                  </from>
                  <to>
                    <xdr:col>10</xdr:col>
                    <xdr:colOff>7620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4"/>
  <dimension ref="A1:AL185"/>
  <sheetViews>
    <sheetView zoomScale="80" zoomScaleNormal="80" workbookViewId="0">
      <selection activeCell="I18" sqref="I18"/>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2002</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2002</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1.384412251940333</v>
      </c>
      <c r="F14" s="247">
        <v>1.1192487563800001E-2</v>
      </c>
      <c r="G14" s="247">
        <v>2.9764819841369666E-2</v>
      </c>
      <c r="H14" s="247">
        <v>4.9130341378000007E-3</v>
      </c>
      <c r="I14" s="247">
        <v>2.1866278926069998E-2</v>
      </c>
      <c r="J14" s="247">
        <v>2.188900452607E-2</v>
      </c>
      <c r="K14" s="247">
        <v>2.1920252226070001E-2</v>
      </c>
      <c r="L14" s="247">
        <v>7.6570109855175002E-4</v>
      </c>
      <c r="M14" s="247">
        <v>3.7278386923666681E-2</v>
      </c>
      <c r="N14" s="247">
        <v>0.58960654657559464</v>
      </c>
      <c r="O14" s="247">
        <v>5.3175030964265756E-2</v>
      </c>
      <c r="P14" s="247">
        <v>3.5174275646300004E-2</v>
      </c>
      <c r="Q14" s="247">
        <v>4.2093859637559995E-2</v>
      </c>
      <c r="R14" s="247">
        <v>4.8677625677767893E-2</v>
      </c>
      <c r="S14" s="247">
        <v>0.13053872732977678</v>
      </c>
      <c r="T14" s="247">
        <v>7.5503168213502128E-2</v>
      </c>
      <c r="U14" s="247">
        <v>6.2866401771055997E-3</v>
      </c>
      <c r="V14" s="247">
        <v>0.96225146763559455</v>
      </c>
      <c r="W14" s="247">
        <v>9.2463210031500001E-2</v>
      </c>
      <c r="X14" s="247">
        <v>4.5846147552800007E-6</v>
      </c>
      <c r="Y14" s="247">
        <v>9.6945134329199986E-6</v>
      </c>
      <c r="Z14" s="247">
        <v>5.22889703292E-6</v>
      </c>
      <c r="AA14" s="247">
        <v>6.410826612919999E-6</v>
      </c>
      <c r="AB14" s="247">
        <v>2.5853326354039999E-5</v>
      </c>
      <c r="AC14" s="247">
        <v>2.4029269200000002E-2</v>
      </c>
      <c r="AD14" s="247">
        <v>1.8075113999999999E-6</v>
      </c>
      <c r="AE14" s="248"/>
      <c r="AF14" s="249">
        <v>9.4690000000000083</v>
      </c>
      <c r="AG14" s="249" t="s">
        <v>399</v>
      </c>
      <c r="AH14" s="249">
        <v>212.4970630000002</v>
      </c>
      <c r="AI14" s="249">
        <v>1673.5610978089085</v>
      </c>
      <c r="AJ14" s="249">
        <v>2978.2077338336567</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0.30120253660189289</v>
      </c>
      <c r="F23" s="247">
        <v>8.3963859305796668E-2</v>
      </c>
      <c r="G23" s="247">
        <v>8.0480412773122653E-4</v>
      </c>
      <c r="H23" s="247">
        <v>6.6111001245169296E-5</v>
      </c>
      <c r="I23" s="247">
        <v>1.6148612542560364E-2</v>
      </c>
      <c r="J23" s="247">
        <v>2.2040520404716404E-2</v>
      </c>
      <c r="K23" s="247">
        <v>7.312023555647082E-2</v>
      </c>
      <c r="L23" s="247">
        <v>9.2604331695398789E-3</v>
      </c>
      <c r="M23" s="247">
        <v>0.29953928248349293</v>
      </c>
      <c r="N23" s="247">
        <v>4.9291287664336519E-4</v>
      </c>
      <c r="O23" s="247">
        <v>1.3883244415615676E-4</v>
      </c>
      <c r="P23" s="247" t="s">
        <v>502</v>
      </c>
      <c r="Q23" s="247" t="s">
        <v>502</v>
      </c>
      <c r="R23" s="247">
        <v>4.454616108412764E-4</v>
      </c>
      <c r="S23" s="247">
        <v>1.9685760431220802E-2</v>
      </c>
      <c r="T23" s="247">
        <v>6.1640493908333136E-4</v>
      </c>
      <c r="U23" s="247">
        <v>8.5427383042271357E-5</v>
      </c>
      <c r="V23" s="247">
        <v>1.0985388085670317E-2</v>
      </c>
      <c r="W23" s="247" t="s">
        <v>502</v>
      </c>
      <c r="X23" s="247">
        <v>2.6176606204192718E-4</v>
      </c>
      <c r="Y23" s="247">
        <v>4.2671369701119806E-4</v>
      </c>
      <c r="Z23" s="247" t="s">
        <v>399</v>
      </c>
      <c r="AA23" s="247" t="s">
        <v>399</v>
      </c>
      <c r="AB23" s="247">
        <v>6.8847975905312437E-4</v>
      </c>
      <c r="AC23" s="247" t="s">
        <v>502</v>
      </c>
      <c r="AD23" s="247" t="s">
        <v>399</v>
      </c>
      <c r="AE23" s="248"/>
      <c r="AF23" s="249">
        <v>367.99647898148572</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0.2818833026922089</v>
      </c>
      <c r="F24" s="247">
        <v>4.8661051296432722E-2</v>
      </c>
      <c r="G24" s="247">
        <v>1.6876825985466196E-2</v>
      </c>
      <c r="H24" s="247">
        <v>1.1047919921295943E-3</v>
      </c>
      <c r="I24" s="247">
        <v>7.4472935774948425E-3</v>
      </c>
      <c r="J24" s="247">
        <v>7.4676155774948422E-3</v>
      </c>
      <c r="K24" s="247">
        <v>7.4834215774948424E-3</v>
      </c>
      <c r="L24" s="247">
        <v>3.3229237008589401E-3</v>
      </c>
      <c r="M24" s="247">
        <v>7.3213854593725369E-2</v>
      </c>
      <c r="N24" s="247">
        <v>3.4550218963463609E-4</v>
      </c>
      <c r="O24" s="247">
        <v>7.4185215004339103E-6</v>
      </c>
      <c r="P24" s="247">
        <v>1.0200472837486327E-3</v>
      </c>
      <c r="Q24" s="247">
        <v>1.9688420794693133E-4</v>
      </c>
      <c r="R24" s="247">
        <v>1.1183273370492496E-4</v>
      </c>
      <c r="S24" s="247">
        <v>1.080399717329702E-4</v>
      </c>
      <c r="T24" s="247">
        <v>5.4965040380140732E-5</v>
      </c>
      <c r="U24" s="247">
        <v>1.3990098791065257E-4</v>
      </c>
      <c r="V24" s="247">
        <v>1.0178209308536636E-2</v>
      </c>
      <c r="W24" s="247">
        <v>1.7963457651575406E-3</v>
      </c>
      <c r="X24" s="247">
        <v>1.0458041068658732E-4</v>
      </c>
      <c r="Y24" s="247">
        <v>1.425459334923318E-4</v>
      </c>
      <c r="Z24" s="247">
        <v>5.5978693088744103E-5</v>
      </c>
      <c r="AA24" s="247">
        <v>4.4143203342441152E-5</v>
      </c>
      <c r="AB24" s="247">
        <v>3.4724824061010436E-4</v>
      </c>
      <c r="AC24" s="247">
        <v>1.3999599999999995E-6</v>
      </c>
      <c r="AD24" s="247">
        <v>3.8385999999999987E-4</v>
      </c>
      <c r="AE24" s="248"/>
      <c r="AF24" s="249">
        <v>290.30569439991791</v>
      </c>
      <c r="AG24" s="249">
        <v>2.2579999999999991</v>
      </c>
      <c r="AH24" s="249">
        <v>1791.4303711493378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2.4883760638245831</v>
      </c>
      <c r="F27" s="247">
        <v>1.5336833268197392</v>
      </c>
      <c r="G27" s="247">
        <v>2.0150406807308115E-2</v>
      </c>
      <c r="H27" s="247">
        <v>8.4632175280320632E-2</v>
      </c>
      <c r="I27" s="247">
        <v>0.15284739611651668</v>
      </c>
      <c r="J27" s="247">
        <v>0.15284739611651668</v>
      </c>
      <c r="K27" s="247">
        <v>0.15284739611651668</v>
      </c>
      <c r="L27" s="247">
        <v>0.10775471174334182</v>
      </c>
      <c r="M27" s="247">
        <v>12.139030451766789</v>
      </c>
      <c r="N27" s="247">
        <v>0.23053359951524535</v>
      </c>
      <c r="O27" s="247">
        <v>2.6407324009812229E-5</v>
      </c>
      <c r="P27" s="247">
        <v>1.5130418149063439E-3</v>
      </c>
      <c r="Q27" s="247">
        <v>4.2525571778554452E-5</v>
      </c>
      <c r="R27" s="247">
        <v>1.6391709628916814E-3</v>
      </c>
      <c r="S27" s="247">
        <v>1.1275339850027792E-3</v>
      </c>
      <c r="T27" s="247">
        <v>2.5996543965529933E-4</v>
      </c>
      <c r="U27" s="247">
        <v>3.223649553748442E-5</v>
      </c>
      <c r="V27" s="247">
        <v>5.4938969095150916E-3</v>
      </c>
      <c r="W27" s="247">
        <v>0.13807050000000001</v>
      </c>
      <c r="X27" s="247">
        <v>3.5251603650000001E-3</v>
      </c>
      <c r="Y27" s="247">
        <v>4.0581420355000003E-3</v>
      </c>
      <c r="Z27" s="247">
        <v>3.0384460925E-3</v>
      </c>
      <c r="AA27" s="247">
        <v>3.5638200403E-3</v>
      </c>
      <c r="AB27" s="247">
        <v>1.41855685333E-2</v>
      </c>
      <c r="AC27" s="247">
        <v>1.380706E-4</v>
      </c>
      <c r="AD27" s="247">
        <v>2.78149E-5</v>
      </c>
      <c r="AE27" s="248"/>
      <c r="AF27" s="247">
        <v>9537.6745290309009</v>
      </c>
      <c r="AG27" s="247" t="s">
        <v>399</v>
      </c>
      <c r="AH27" s="247">
        <v>0</v>
      </c>
      <c r="AI27" s="247">
        <v>0</v>
      </c>
      <c r="AJ27" s="247">
        <v>4.0832760900000001E-2</v>
      </c>
      <c r="AK27" s="247" t="s">
        <v>399</v>
      </c>
      <c r="AL27" s="250" t="s">
        <v>12</v>
      </c>
    </row>
    <row r="28" spans="1:38" s="1" customFormat="1" ht="26.25" customHeight="1" thickBot="1" x14ac:dyDescent="0.3">
      <c r="A28" s="244" t="s">
        <v>123</v>
      </c>
      <c r="B28" s="244" t="s">
        <v>164</v>
      </c>
      <c r="C28" s="245" t="s">
        <v>146</v>
      </c>
      <c r="D28" s="246"/>
      <c r="E28" s="247">
        <v>0.65009673685836011</v>
      </c>
      <c r="F28" s="247">
        <v>0.10032738260155179</v>
      </c>
      <c r="G28" s="247">
        <v>3.8684367954709541E-3</v>
      </c>
      <c r="H28" s="247">
        <v>1.2029787642986896E-3</v>
      </c>
      <c r="I28" s="247">
        <v>6.0687924216010436E-2</v>
      </c>
      <c r="J28" s="247">
        <v>6.0687924216010436E-2</v>
      </c>
      <c r="K28" s="247">
        <v>6.0687924216010436E-2</v>
      </c>
      <c r="L28" s="247">
        <v>4.302955156779887E-2</v>
      </c>
      <c r="M28" s="247">
        <v>0.53907832086344898</v>
      </c>
      <c r="N28" s="247">
        <v>3.4860648449807938E-3</v>
      </c>
      <c r="O28" s="247">
        <v>2.2856030650137687E-6</v>
      </c>
      <c r="P28" s="247">
        <v>2.2293071212151622E-4</v>
      </c>
      <c r="Q28" s="247">
        <v>4.4164604278679908E-6</v>
      </c>
      <c r="R28" s="247">
        <v>3.4568796155414643E-4</v>
      </c>
      <c r="S28" s="247">
        <v>2.3224028591637278E-4</v>
      </c>
      <c r="T28" s="247">
        <v>1.1463597792448274E-5</v>
      </c>
      <c r="U28" s="247">
        <v>4.2617147257084467E-6</v>
      </c>
      <c r="V28" s="247">
        <v>7.6246627956273369E-4</v>
      </c>
      <c r="W28" s="247">
        <v>2.5962699999999998E-2</v>
      </c>
      <c r="X28" s="247">
        <v>8.269801785000001E-4</v>
      </c>
      <c r="Y28" s="247">
        <v>9.2878918520000004E-4</v>
      </c>
      <c r="Z28" s="247">
        <v>7.2627060430000001E-4</v>
      </c>
      <c r="AA28" s="247">
        <v>7.7416366770000002E-4</v>
      </c>
      <c r="AB28" s="247">
        <v>3.2562036357000001E-3</v>
      </c>
      <c r="AC28" s="247">
        <v>2.59621E-5</v>
      </c>
      <c r="AD28" s="247">
        <v>5.3415999999999998E-6</v>
      </c>
      <c r="AE28" s="248"/>
      <c r="AF28" s="247">
        <v>1755.1401307302001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1.7633029653927481</v>
      </c>
      <c r="F29" s="247">
        <v>9.6992420452169006E-2</v>
      </c>
      <c r="G29" s="247">
        <v>4.7789319435476473E-3</v>
      </c>
      <c r="H29" s="247">
        <v>5.1342220056720762E-4</v>
      </c>
      <c r="I29" s="247">
        <v>4.6460901538015721E-2</v>
      </c>
      <c r="J29" s="247">
        <v>4.6460901538015721E-2</v>
      </c>
      <c r="K29" s="247">
        <v>4.6460901538015721E-2</v>
      </c>
      <c r="L29" s="247">
        <v>2.8271121965941264E-2</v>
      </c>
      <c r="M29" s="247">
        <v>0.39727794742255057</v>
      </c>
      <c r="N29" s="247">
        <v>4.2218993022009945E-5</v>
      </c>
      <c r="O29" s="247">
        <v>2.5323684185777138E-6</v>
      </c>
      <c r="P29" s="247">
        <v>2.683366862564348E-4</v>
      </c>
      <c r="Q29" s="247">
        <v>5.0639819082530047E-6</v>
      </c>
      <c r="R29" s="247">
        <v>4.302935158522402E-4</v>
      </c>
      <c r="S29" s="247">
        <v>2.8855184772871606E-4</v>
      </c>
      <c r="T29" s="247">
        <v>1.0140797607847204E-5</v>
      </c>
      <c r="U29" s="247">
        <v>5.0632269793505816E-6</v>
      </c>
      <c r="V29" s="247">
        <v>9.1135820841603185E-4</v>
      </c>
      <c r="W29" s="247">
        <v>1.11848E-2</v>
      </c>
      <c r="X29" s="247">
        <v>1.597834024E-4</v>
      </c>
      <c r="Y29" s="247">
        <v>9.6757726820000003E-4</v>
      </c>
      <c r="Z29" s="247">
        <v>1.0812010207E-3</v>
      </c>
      <c r="AA29" s="247">
        <v>2.4855195899999998E-4</v>
      </c>
      <c r="AB29" s="247">
        <v>2.4571136503000004E-3</v>
      </c>
      <c r="AC29" s="247">
        <v>9.7381000000000008E-6</v>
      </c>
      <c r="AD29" s="247">
        <v>2.1901E-6</v>
      </c>
      <c r="AE29" s="248"/>
      <c r="AF29" s="247">
        <v>2161.4305876215999</v>
      </c>
      <c r="AG29" s="247" t="s">
        <v>399</v>
      </c>
      <c r="AH29" s="247">
        <v>12.820725844</v>
      </c>
      <c r="AI29" s="247">
        <v>0</v>
      </c>
      <c r="AJ29" s="247">
        <v>0</v>
      </c>
      <c r="AK29" s="247" t="s">
        <v>399</v>
      </c>
      <c r="AL29" s="250" t="s">
        <v>12</v>
      </c>
    </row>
    <row r="30" spans="1:38" s="1" customFormat="1" ht="26.25" customHeight="1" thickBot="1" x14ac:dyDescent="0.3">
      <c r="A30" s="244" t="s">
        <v>123</v>
      </c>
      <c r="B30" s="244" t="s">
        <v>166</v>
      </c>
      <c r="C30" s="245" t="s">
        <v>54</v>
      </c>
      <c r="D30" s="246"/>
      <c r="E30" s="247">
        <v>9.8479029240796639E-3</v>
      </c>
      <c r="F30" s="247">
        <v>0.18064832344456627</v>
      </c>
      <c r="G30" s="247">
        <v>1.6221428257159841E-4</v>
      </c>
      <c r="H30" s="247">
        <v>9.1708854935279021E-5</v>
      </c>
      <c r="I30" s="247">
        <v>3.1036744421351118E-3</v>
      </c>
      <c r="J30" s="247">
        <v>3.1036744421351118E-3</v>
      </c>
      <c r="K30" s="247">
        <v>3.1036744421351118E-3</v>
      </c>
      <c r="L30" s="247">
        <v>4.9376401657639612E-4</v>
      </c>
      <c r="M30" s="247">
        <v>0.85159287026448149</v>
      </c>
      <c r="N30" s="247">
        <v>4.0885510879574722E-3</v>
      </c>
      <c r="O30" s="247">
        <v>4.7386073829009485E-5</v>
      </c>
      <c r="P30" s="247">
        <v>1.5878310737768964E-5</v>
      </c>
      <c r="Q30" s="247">
        <v>5.4752795647479185E-7</v>
      </c>
      <c r="R30" s="247">
        <v>2.0948147736537959E-4</v>
      </c>
      <c r="S30" s="247">
        <v>8.0306648796273396E-3</v>
      </c>
      <c r="T30" s="247">
        <v>3.3303575162517922E-4</v>
      </c>
      <c r="U30" s="247">
        <v>4.7179841130801773E-5</v>
      </c>
      <c r="V30" s="247">
        <v>4.7025261118679509E-3</v>
      </c>
      <c r="W30" s="247">
        <v>1.2779E-3</v>
      </c>
      <c r="X30" s="247">
        <v>1.70516412E-5</v>
      </c>
      <c r="Y30" s="247">
        <v>2.7985370799999999E-5</v>
      </c>
      <c r="Z30" s="247">
        <v>1.1524444700000001E-5</v>
      </c>
      <c r="AA30" s="247">
        <v>3.23023118E-5</v>
      </c>
      <c r="AB30" s="247">
        <v>8.8863768499999998E-5</v>
      </c>
      <c r="AC30" s="247">
        <v>1.2779000000000001E-6</v>
      </c>
      <c r="AD30" s="247">
        <v>9.0810000000000004E-7</v>
      </c>
      <c r="AE30" s="248"/>
      <c r="AF30" s="247">
        <v>79.891629222500001</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0.40946113690781988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18.999176915300001</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5.9960141994601687E-2</v>
      </c>
      <c r="J32" s="247">
        <v>0.12040213055486811</v>
      </c>
      <c r="K32" s="247">
        <v>0.14863129433893388</v>
      </c>
      <c r="L32" s="247">
        <v>1.2313631148471779E-2</v>
      </c>
      <c r="M32" s="247" t="s">
        <v>399</v>
      </c>
      <c r="N32" s="247">
        <v>0.51061409437757432</v>
      </c>
      <c r="O32" s="247">
        <v>2.1529180437658566E-3</v>
      </c>
      <c r="P32" s="247">
        <v>0</v>
      </c>
      <c r="Q32" s="247">
        <v>5.7988190414117648E-3</v>
      </c>
      <c r="R32" s="247">
        <v>0.1914691489049738</v>
      </c>
      <c r="S32" s="247">
        <v>4.2112702756936802</v>
      </c>
      <c r="T32" s="247">
        <v>2.8855808487557782E-2</v>
      </c>
      <c r="U32" s="247">
        <v>2.9726258867786783E-3</v>
      </c>
      <c r="V32" s="247">
        <v>1.20697610950451</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3880.7794389360602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1.8509182098823854E-2</v>
      </c>
      <c r="J33" s="247">
        <v>3.4276263145970098E-2</v>
      </c>
      <c r="K33" s="247">
        <v>6.8552526291940197E-2</v>
      </c>
      <c r="L33" s="247">
        <v>7.266567786945663E-4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3880.7794389360602</v>
      </c>
      <c r="AL33" s="250" t="s">
        <v>459</v>
      </c>
    </row>
    <row r="34" spans="1:38" s="1" customFormat="1" ht="26.25" customHeight="1" thickBot="1" x14ac:dyDescent="0.3">
      <c r="A34" s="244" t="s">
        <v>121</v>
      </c>
      <c r="B34" s="244" t="s">
        <v>170</v>
      </c>
      <c r="C34" s="245" t="s">
        <v>58</v>
      </c>
      <c r="D34" s="246"/>
      <c r="E34" s="247">
        <v>9.8278210433636562E-2</v>
      </c>
      <c r="F34" s="247">
        <v>8.7232997283998998E-3</v>
      </c>
      <c r="G34" s="247">
        <v>7.6590894103326281E-3</v>
      </c>
      <c r="H34" s="247">
        <v>1.3141384988254933E-5</v>
      </c>
      <c r="I34" s="247">
        <v>2.5694229421821145E-3</v>
      </c>
      <c r="J34" s="247">
        <v>2.7000305721267344E-3</v>
      </c>
      <c r="K34" s="247">
        <v>2.8507937005195975E-3</v>
      </c>
      <c r="L34" s="247">
        <v>1.6701249124183744E-3</v>
      </c>
      <c r="M34" s="247">
        <v>2.0066814255071487E-2</v>
      </c>
      <c r="N34" s="247" t="s">
        <v>502</v>
      </c>
      <c r="O34" s="247">
        <v>1.8784924553763184E-5</v>
      </c>
      <c r="P34" s="247" t="s">
        <v>502</v>
      </c>
      <c r="Q34" s="247" t="s">
        <v>502</v>
      </c>
      <c r="R34" s="247">
        <v>9.3763378781229964E-5</v>
      </c>
      <c r="S34" s="247">
        <v>3.187793634574233E-3</v>
      </c>
      <c r="T34" s="247">
        <v>1.3125260589496335E-4</v>
      </c>
      <c r="U34" s="247">
        <v>1.8784924553763184E-5</v>
      </c>
      <c r="V34" s="247">
        <v>1.8752675756245995E-3</v>
      </c>
      <c r="W34" s="247" t="s">
        <v>502</v>
      </c>
      <c r="X34" s="247">
        <v>5.6274151667496572E-5</v>
      </c>
      <c r="Y34" s="247">
        <v>9.3763378781229964E-5</v>
      </c>
      <c r="Z34" s="247" t="s">
        <v>502</v>
      </c>
      <c r="AA34" s="247" t="s">
        <v>502</v>
      </c>
      <c r="AB34" s="247">
        <v>1.5003753044872653E-4</v>
      </c>
      <c r="AC34" s="247" t="s">
        <v>399</v>
      </c>
      <c r="AD34" s="247" t="s">
        <v>399</v>
      </c>
      <c r="AE34" s="248"/>
      <c r="AF34" s="249">
        <v>80.621993792975033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5.0341832747929374E-2</v>
      </c>
      <c r="F36" s="247">
        <v>1.7955988865677108E-3</v>
      </c>
      <c r="G36" s="247">
        <v>1.9298621535350801E-3</v>
      </c>
      <c r="H36" s="247">
        <v>4.6868080871566231E-6</v>
      </c>
      <c r="I36" s="247">
        <v>8.9766159598717434E-4</v>
      </c>
      <c r="J36" s="247">
        <v>9.6189843624055636E-4</v>
      </c>
      <c r="K36" s="247">
        <v>9.6189843624055636E-4</v>
      </c>
      <c r="L36" s="247">
        <v>2.9818851523457247E-4</v>
      </c>
      <c r="M36" s="247">
        <v>4.744703951762675E-3</v>
      </c>
      <c r="N36" s="247">
        <v>8.334247557337925E-5</v>
      </c>
      <c r="O36" s="247">
        <v>6.4236840253381948E-6</v>
      </c>
      <c r="P36" s="247">
        <v>1.924348261667837E-5</v>
      </c>
      <c r="Q36" s="247">
        <v>2.5639597182680347E-5</v>
      </c>
      <c r="R36" s="247">
        <v>3.2063281208018542E-5</v>
      </c>
      <c r="S36" s="247">
        <v>5.6434683261232974E-4</v>
      </c>
      <c r="T36" s="247">
        <v>6.4126562416037098E-4</v>
      </c>
      <c r="U36" s="247">
        <v>6.4126562416037084E-5</v>
      </c>
      <c r="V36" s="247">
        <v>7.694636100737726E-4</v>
      </c>
      <c r="W36" s="247">
        <v>8.3342475573379232E-2</v>
      </c>
      <c r="X36" s="247" t="s">
        <v>502</v>
      </c>
      <c r="Y36" s="247" t="s">
        <v>502</v>
      </c>
      <c r="Z36" s="247" t="s">
        <v>502</v>
      </c>
      <c r="AA36" s="247" t="s">
        <v>502</v>
      </c>
      <c r="AB36" s="247">
        <v>2.1779872875610186E-6</v>
      </c>
      <c r="AC36" s="247">
        <v>5.1279194365360695E-5</v>
      </c>
      <c r="AD36" s="247">
        <v>2.4371402053214439E-5</v>
      </c>
      <c r="AE36" s="248"/>
      <c r="AF36" s="249">
        <v>27.569459336215427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22.701809269162212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8.8949042538461892E-3</v>
      </c>
      <c r="F38" s="247">
        <v>5.9509589794715459E-4</v>
      </c>
      <c r="G38" s="247">
        <v>2.1871264496352173E-5</v>
      </c>
      <c r="H38" s="247">
        <v>1.8153837349236165E-6</v>
      </c>
      <c r="I38" s="247">
        <v>5.1683372737997132E-4</v>
      </c>
      <c r="J38" s="247">
        <v>5.8818666846053051E-4</v>
      </c>
      <c r="K38" s="247">
        <v>1.1326993369469929E-3</v>
      </c>
      <c r="L38" s="247">
        <v>2.7703847149118758E-4</v>
      </c>
      <c r="M38" s="247">
        <v>3.3141858874089088E-3</v>
      </c>
      <c r="N38" s="247">
        <v>2.3527878262136922E-8</v>
      </c>
      <c r="O38" s="247">
        <v>3.2068285071877056E-6</v>
      </c>
      <c r="P38" s="247" t="s">
        <v>502</v>
      </c>
      <c r="Q38" s="247" t="s">
        <v>502</v>
      </c>
      <c r="R38" s="247">
        <v>1.2561792877688127E-5</v>
      </c>
      <c r="S38" s="247">
        <v>4.6264176817291267E-4</v>
      </c>
      <c r="T38" s="247">
        <v>1.7120438122143913E-5</v>
      </c>
      <c r="U38" s="247">
        <v>2.3168794827985705E-6</v>
      </c>
      <c r="V38" s="247">
        <v>2.6200123393308719E-4</v>
      </c>
      <c r="W38" s="247" t="s">
        <v>502</v>
      </c>
      <c r="X38" s="247">
        <v>6.9459652235225531E-6</v>
      </c>
      <c r="Y38" s="247">
        <v>1.157349539280254E-5</v>
      </c>
      <c r="Z38" s="247" t="s">
        <v>399</v>
      </c>
      <c r="AA38" s="247" t="s">
        <v>399</v>
      </c>
      <c r="AB38" s="247">
        <v>1.8519460616325091E-5</v>
      </c>
      <c r="AC38" s="247" t="s">
        <v>502</v>
      </c>
      <c r="AD38" s="247" t="s">
        <v>399</v>
      </c>
      <c r="AE38" s="248"/>
      <c r="AF38" s="249">
        <v>9.9034719829748195</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0.61350439677425117</v>
      </c>
      <c r="F39" s="247">
        <v>0.33255019513617373</v>
      </c>
      <c r="G39" s="247">
        <v>0.43479796792623349</v>
      </c>
      <c r="H39" s="247">
        <v>6.7560317666022583E-3</v>
      </c>
      <c r="I39" s="247">
        <v>9.0103106849042852E-2</v>
      </c>
      <c r="J39" s="247">
        <v>0.10375508203971882</v>
      </c>
      <c r="K39" s="247">
        <v>0.10375508203971882</v>
      </c>
      <c r="L39" s="247">
        <v>4.6198286868870779E-2</v>
      </c>
      <c r="M39" s="247">
        <v>0.72775791737841966</v>
      </c>
      <c r="N39" s="247">
        <v>3.6520784883796016E-2</v>
      </c>
      <c r="O39" s="247">
        <v>6.9205020842416838E-4</v>
      </c>
      <c r="P39" s="247">
        <v>6.1259351739109524E-3</v>
      </c>
      <c r="Q39" s="247">
        <v>3.3254901862648394E-3</v>
      </c>
      <c r="R39" s="247">
        <v>4.5643104897336369E-2</v>
      </c>
      <c r="S39" s="247">
        <v>1.3679279376359267E-2</v>
      </c>
      <c r="T39" s="247">
        <v>0.56896882053991549</v>
      </c>
      <c r="U39" s="247">
        <v>1.0641592126241282E-3</v>
      </c>
      <c r="V39" s="247">
        <v>8.9578026355133414E-2</v>
      </c>
      <c r="W39" s="247">
        <v>3.2764787518009944E-2</v>
      </c>
      <c r="X39" s="247">
        <v>1.6207410066390453E-5</v>
      </c>
      <c r="Y39" s="247">
        <v>9.8714544600126338E-5</v>
      </c>
      <c r="Z39" s="247">
        <v>1.928789014072366E-5</v>
      </c>
      <c r="AA39" s="247">
        <v>1.8167726263781496E-5</v>
      </c>
      <c r="AB39" s="247">
        <v>1.5237757107102194E-4</v>
      </c>
      <c r="AC39" s="247">
        <v>1.0011448473162383E-3</v>
      </c>
      <c r="AD39" s="247">
        <v>5.915855915959589E-4</v>
      </c>
      <c r="AE39" s="248"/>
      <c r="AF39" s="249">
        <v>4550.6583968919922</v>
      </c>
      <c r="AG39" s="249" t="s">
        <v>399</v>
      </c>
      <c r="AH39" s="249">
        <v>10501.609878188432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1.2415943387521582</v>
      </c>
      <c r="F41" s="247">
        <v>0.19887702191016338</v>
      </c>
      <c r="G41" s="247">
        <v>0.7879320597480679</v>
      </c>
      <c r="H41" s="247">
        <v>2.1817807956882738E-2</v>
      </c>
      <c r="I41" s="247">
        <v>0.1797970032302165</v>
      </c>
      <c r="J41" s="247">
        <v>0.18242631336852394</v>
      </c>
      <c r="K41" s="247">
        <v>0.19358857105180444</v>
      </c>
      <c r="L41" s="247">
        <v>1.3557201565496014E-2</v>
      </c>
      <c r="M41" s="247">
        <v>2.3513923224827105</v>
      </c>
      <c r="N41" s="247">
        <v>3.1682890667182523E-2</v>
      </c>
      <c r="O41" s="247">
        <v>2.4151264618152389E-3</v>
      </c>
      <c r="P41" s="247">
        <v>4.3131448390104727E-3</v>
      </c>
      <c r="Q41" s="247">
        <v>3.141008095557628E-3</v>
      </c>
      <c r="R41" s="247">
        <v>7.7433530459578275E-3</v>
      </c>
      <c r="S41" s="247">
        <v>6.7314777244566288E-3</v>
      </c>
      <c r="T41" s="247">
        <v>3.0329049978569242E-3</v>
      </c>
      <c r="U41" s="247">
        <v>2.545358337029676E-2</v>
      </c>
      <c r="V41" s="247">
        <v>0.13184299778556807</v>
      </c>
      <c r="W41" s="247">
        <v>0.3064713550915355</v>
      </c>
      <c r="X41" s="247">
        <v>5.9088656917773263E-2</v>
      </c>
      <c r="Y41" s="247">
        <v>7.9407706556537921E-2</v>
      </c>
      <c r="Z41" s="247">
        <v>3.1508681011662279E-2</v>
      </c>
      <c r="AA41" s="247">
        <v>3.0258639197022277E-2</v>
      </c>
      <c r="AB41" s="247">
        <v>0.20026368368299571</v>
      </c>
      <c r="AC41" s="247">
        <v>9.3260392695496022E-4</v>
      </c>
      <c r="AD41" s="247">
        <v>3.5594437222389481E-2</v>
      </c>
      <c r="AE41" s="248"/>
      <c r="AF41" s="249">
        <v>8447.6318719470491</v>
      </c>
      <c r="AG41" s="249">
        <v>209.34</v>
      </c>
      <c r="AH41" s="249">
        <v>21418.799441578707</v>
      </c>
      <c r="AI41" s="249">
        <v>160.56262539099205</v>
      </c>
      <c r="AJ41" s="249" t="s">
        <v>399</v>
      </c>
      <c r="AK41" s="249" t="s">
        <v>414</v>
      </c>
      <c r="AL41" s="250" t="s">
        <v>12</v>
      </c>
    </row>
    <row r="42" spans="1:38" s="1" customFormat="1" ht="26.25" customHeight="1" thickBot="1" x14ac:dyDescent="0.3">
      <c r="A42" s="244" t="s">
        <v>121</v>
      </c>
      <c r="B42" s="244" t="s">
        <v>178</v>
      </c>
      <c r="C42" s="245" t="s">
        <v>60</v>
      </c>
      <c r="D42" s="246"/>
      <c r="E42" s="247">
        <v>2.5376362986164239E-3</v>
      </c>
      <c r="F42" s="247">
        <v>9.6959922606743881E-2</v>
      </c>
      <c r="G42" s="247">
        <v>3.3520211958375904E-5</v>
      </c>
      <c r="H42" s="247">
        <v>6.6227694686255551E-6</v>
      </c>
      <c r="I42" s="247">
        <v>3.1944140183042295E-4</v>
      </c>
      <c r="J42" s="247">
        <v>3.3211234771214295E-4</v>
      </c>
      <c r="K42" s="247">
        <v>3.4629249530102296E-4</v>
      </c>
      <c r="L42" s="247">
        <v>3.5396032234906209E-5</v>
      </c>
      <c r="M42" s="247">
        <v>0.20601870704424771</v>
      </c>
      <c r="N42" s="247">
        <v>6.2939930481348619E-4</v>
      </c>
      <c r="O42" s="247">
        <v>4.0729527605558302E-6</v>
      </c>
      <c r="P42" s="247" t="s">
        <v>502</v>
      </c>
      <c r="Q42" s="247" t="s">
        <v>502</v>
      </c>
      <c r="R42" s="247">
        <v>4.3847365233604755E-5</v>
      </c>
      <c r="S42" s="247">
        <v>1.1891682638399074E-3</v>
      </c>
      <c r="T42" s="247">
        <v>3.028806454283562E-5</v>
      </c>
      <c r="U42" s="247">
        <v>3.7714009854158302E-6</v>
      </c>
      <c r="V42" s="247">
        <v>5.6845262454657504E-4</v>
      </c>
      <c r="W42" s="247" t="s">
        <v>502</v>
      </c>
      <c r="X42" s="247">
        <v>1.0547273448042349E-5</v>
      </c>
      <c r="Y42" s="247">
        <v>1.1658773326047873E-5</v>
      </c>
      <c r="Z42" s="247" t="s">
        <v>399</v>
      </c>
      <c r="AA42" s="247" t="s">
        <v>399</v>
      </c>
      <c r="AB42" s="247">
        <v>2.220604677409022E-5</v>
      </c>
      <c r="AC42" s="247" t="s">
        <v>502</v>
      </c>
      <c r="AD42" s="247" t="s">
        <v>399</v>
      </c>
      <c r="AE42" s="248"/>
      <c r="AF42" s="249">
        <v>16.508930673559256</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2.015478336801988E-3</v>
      </c>
      <c r="F44" s="247">
        <v>1.0375094168748813E-2</v>
      </c>
      <c r="G44" s="247">
        <v>7.6148870762768687E-6</v>
      </c>
      <c r="H44" s="247">
        <v>4.4525274872893301E-7</v>
      </c>
      <c r="I44" s="247">
        <v>2.7450561836705599E-4</v>
      </c>
      <c r="J44" s="247">
        <v>2.8152015933551755E-4</v>
      </c>
      <c r="K44" s="247">
        <v>3.5236050607474821E-4</v>
      </c>
      <c r="L44" s="247">
        <v>5.4507823496612073E-5</v>
      </c>
      <c r="M44" s="247">
        <v>2.576524106869027E-2</v>
      </c>
      <c r="N44" s="247">
        <v>6.7475312456273921E-5</v>
      </c>
      <c r="O44" s="247">
        <v>1.8410615787208344E-6</v>
      </c>
      <c r="P44" s="247" t="s">
        <v>502</v>
      </c>
      <c r="Q44" s="247" t="s">
        <v>502</v>
      </c>
      <c r="R44" s="247">
        <v>6.0466805830426367E-6</v>
      </c>
      <c r="S44" s="247">
        <v>2.5031352760974956E-4</v>
      </c>
      <c r="T44" s="247">
        <v>7.7072898824689245E-6</v>
      </c>
      <c r="U44" s="247">
        <v>8.3030399661314281E-7</v>
      </c>
      <c r="V44" s="247">
        <v>1.4519337002823733E-4</v>
      </c>
      <c r="W44" s="247" t="s">
        <v>502</v>
      </c>
      <c r="X44" s="247">
        <v>2.8952657079394288E-6</v>
      </c>
      <c r="Y44" s="247">
        <v>3.747240904965712E-6</v>
      </c>
      <c r="Z44" s="247" t="s">
        <v>399</v>
      </c>
      <c r="AA44" s="247" t="s">
        <v>399</v>
      </c>
      <c r="AB44" s="247">
        <v>6.6425066129051405E-6</v>
      </c>
      <c r="AC44" s="247" t="s">
        <v>502</v>
      </c>
      <c r="AD44" s="247" t="s">
        <v>399</v>
      </c>
      <c r="AE44" s="248"/>
      <c r="AF44" s="249">
        <v>3.5886520971068032</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1.0740066074201462E-4</v>
      </c>
      <c r="F47" s="247">
        <v>1.4687215080343303E-5</v>
      </c>
      <c r="G47" s="247">
        <v>2.3176034566544474E-7</v>
      </c>
      <c r="H47" s="247">
        <v>1.7926705551095575E-8</v>
      </c>
      <c r="I47" s="247">
        <v>1.5455725180871967E-5</v>
      </c>
      <c r="J47" s="247">
        <v>1.1657041308612251E-4</v>
      </c>
      <c r="K47" s="247">
        <v>8.7189588244011222E-4</v>
      </c>
      <c r="L47" s="247">
        <v>5.4750345046531479E-6</v>
      </c>
      <c r="M47" s="247">
        <v>5.0708194528101597E-5</v>
      </c>
      <c r="N47" s="247">
        <v>3.0264380310574448E-9</v>
      </c>
      <c r="O47" s="247">
        <v>2.3437811937329416E-6</v>
      </c>
      <c r="P47" s="247" t="s">
        <v>502</v>
      </c>
      <c r="Q47" s="247" t="s">
        <v>502</v>
      </c>
      <c r="R47" s="247">
        <v>3.2284744193777917E-6</v>
      </c>
      <c r="S47" s="247">
        <v>2.4433093209308616E-4</v>
      </c>
      <c r="T47" s="247">
        <v>3.2423754719067942E-6</v>
      </c>
      <c r="U47" s="247">
        <v>2.45519444884063E-8</v>
      </c>
      <c r="V47" s="247">
        <v>1.035069775519577E-4</v>
      </c>
      <c r="W47" s="247" t="s">
        <v>502</v>
      </c>
      <c r="X47" s="247">
        <v>6.8396060550356327E-8</v>
      </c>
      <c r="Y47" s="247">
        <v>1.1565387218183468E-7</v>
      </c>
      <c r="Z47" s="247" t="s">
        <v>399</v>
      </c>
      <c r="AA47" s="247" t="s">
        <v>399</v>
      </c>
      <c r="AB47" s="247">
        <v>1.8404993273219098E-7</v>
      </c>
      <c r="AC47" s="247" t="s">
        <v>502</v>
      </c>
      <c r="AD47" s="247" t="s">
        <v>399</v>
      </c>
      <c r="AE47" s="248"/>
      <c r="AF47" s="249">
        <v>0.10482648371774608</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0.29770988103115953</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0.33926817176101193</v>
      </c>
      <c r="AL53" s="250" t="s">
        <v>373</v>
      </c>
    </row>
    <row r="54" spans="1:38" s="1" customFormat="1" ht="37.5" customHeight="1" thickBot="1" x14ac:dyDescent="0.3">
      <c r="A54" s="244" t="s">
        <v>116</v>
      </c>
      <c r="B54" s="251" t="s">
        <v>188</v>
      </c>
      <c r="C54" s="254" t="s">
        <v>291</v>
      </c>
      <c r="D54" s="256"/>
      <c r="E54" s="247" t="s">
        <v>399</v>
      </c>
      <c r="F54" s="247">
        <v>0.3912426011864466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33405.156364025141</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2.0240029005847955E-3</v>
      </c>
      <c r="J61" s="247">
        <v>2.0240029005847954E-2</v>
      </c>
      <c r="K61" s="247">
        <v>6.7260512280701762E-2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56617.567251461995</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1.1097838329843912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978384</v>
      </c>
      <c r="AL82" s="250" t="s">
        <v>398</v>
      </c>
    </row>
    <row r="83" spans="1:38" s="1" customFormat="1" ht="26.25" customHeight="1" thickBot="1" x14ac:dyDescent="0.3">
      <c r="A83" s="244" t="s">
        <v>114</v>
      </c>
      <c r="B83" s="260" t="s">
        <v>218</v>
      </c>
      <c r="C83" s="261" t="s">
        <v>72</v>
      </c>
      <c r="D83" s="246"/>
      <c r="E83" s="247" t="s">
        <v>502</v>
      </c>
      <c r="F83" s="247">
        <v>6.0888664819944594E-4</v>
      </c>
      <c r="G83" s="247" t="s">
        <v>502</v>
      </c>
      <c r="H83" s="247" t="s">
        <v>399</v>
      </c>
      <c r="I83" s="247">
        <v>1.5222166204986148E-4</v>
      </c>
      <c r="J83" s="247">
        <v>1.141662465373961E-3</v>
      </c>
      <c r="K83" s="247">
        <v>5.327758171745153E-3</v>
      </c>
      <c r="L83" s="247">
        <v>8.6766347368421048E-6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2.0003077425386309</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5.1926105374624784E-3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978384</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0.89626773779220781</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5.5954248466228498E-3</v>
      </c>
      <c r="F91" s="247">
        <v>1.4981748633246885E-2</v>
      </c>
      <c r="G91" s="247">
        <v>1.8229876431253311E-3</v>
      </c>
      <c r="H91" s="247">
        <v>1.2845920832226151E-2</v>
      </c>
      <c r="I91" s="247">
        <v>8.8310430871308979E-2</v>
      </c>
      <c r="J91" s="247">
        <v>9.2684019778281057E-2</v>
      </c>
      <c r="K91" s="247">
        <v>9.3587360046478094E-2</v>
      </c>
      <c r="L91" s="247">
        <v>3.7609141713625956E-4</v>
      </c>
      <c r="M91" s="247">
        <v>0.17120843789910828</v>
      </c>
      <c r="N91" s="247">
        <v>7.1824192131229189E-2</v>
      </c>
      <c r="O91" s="247">
        <v>1.9409623563377928E-2</v>
      </c>
      <c r="P91" s="247">
        <v>4.3855216716891953E-4</v>
      </c>
      <c r="Q91" s="247">
        <v>1.4104595074165331E-4</v>
      </c>
      <c r="R91" s="247">
        <v>1.244665555744006E-2</v>
      </c>
      <c r="S91" s="247">
        <v>0.49388134141705409</v>
      </c>
      <c r="T91" s="247">
        <v>2.8992166982837173E-2</v>
      </c>
      <c r="U91" s="247">
        <v>2.6102229273957953E-3</v>
      </c>
      <c r="V91" s="247">
        <v>0.28475627209800319</v>
      </c>
      <c r="W91" s="247">
        <v>3.0954026101749757E-4</v>
      </c>
      <c r="X91" s="247">
        <v>3.4358968972942233E-4</v>
      </c>
      <c r="Y91" s="247">
        <v>1.3929311745787394E-4</v>
      </c>
      <c r="Z91" s="247">
        <v>1.3929311745787394E-4</v>
      </c>
      <c r="AA91" s="247">
        <v>1.3929311745787394E-4</v>
      </c>
      <c r="AB91" s="247">
        <v>7.6146904210304411E-4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0.15603894285544676</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3.865653493425846E-5</v>
      </c>
      <c r="F99" s="247">
        <v>1.0662844990178162E-3</v>
      </c>
      <c r="G99" s="247" t="s">
        <v>399</v>
      </c>
      <c r="H99" s="247">
        <v>1.3551715306879342E-3</v>
      </c>
      <c r="I99" s="247">
        <v>3.116E-5</v>
      </c>
      <c r="J99" s="247">
        <v>4.7880000000000002E-5</v>
      </c>
      <c r="K99" s="247">
        <v>1.0488E-4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7.5999999999999998E-2</v>
      </c>
      <c r="AL99" s="250" t="s">
        <v>402</v>
      </c>
    </row>
    <row r="100" spans="1:38" s="1" customFormat="1" ht="26.25" customHeight="1" thickBot="1" x14ac:dyDescent="0.3">
      <c r="A100" s="244" t="s">
        <v>118</v>
      </c>
      <c r="B100" s="244" t="s">
        <v>227</v>
      </c>
      <c r="C100" s="245" t="s">
        <v>435</v>
      </c>
      <c r="D100" s="263"/>
      <c r="E100" s="247">
        <v>1.2799998692545697E-4</v>
      </c>
      <c r="F100" s="247">
        <v>2.212043037570945E-3</v>
      </c>
      <c r="G100" s="247" t="s">
        <v>399</v>
      </c>
      <c r="H100" s="247">
        <v>2.4641580461399726E-3</v>
      </c>
      <c r="I100" s="247">
        <v>5.2840000000000002E-5</v>
      </c>
      <c r="J100" s="247">
        <v>7.9269999999999992E-5</v>
      </c>
      <c r="K100" s="247">
        <v>1.7321E-4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0.29399999999999998</v>
      </c>
      <c r="AL100" s="250" t="s">
        <v>402</v>
      </c>
    </row>
    <row r="101" spans="1:38" s="1" customFormat="1" ht="26.25" customHeight="1" thickBot="1" x14ac:dyDescent="0.3">
      <c r="A101" s="244" t="s">
        <v>118</v>
      </c>
      <c r="B101" s="244" t="s">
        <v>229</v>
      </c>
      <c r="C101" s="245" t="s">
        <v>272</v>
      </c>
      <c r="D101" s="263"/>
      <c r="E101" s="247">
        <v>3.5339587838173938E-7</v>
      </c>
      <c r="F101" s="247">
        <v>3.4290001969713824E-6</v>
      </c>
      <c r="G101" s="247" t="s">
        <v>399</v>
      </c>
      <c r="H101" s="247">
        <v>1.1856453222153652E-5</v>
      </c>
      <c r="I101" s="247">
        <v>2.9999999999999999E-7</v>
      </c>
      <c r="J101" s="247">
        <v>9.0000000000000007E-7</v>
      </c>
      <c r="K101" s="247">
        <v>2.1000000000000006E-6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1.4999999999999999E-2</v>
      </c>
      <c r="AL101" s="250" t="s">
        <v>402</v>
      </c>
    </row>
    <row r="102" spans="1:38" s="1" customFormat="1" ht="26.25" customHeight="1" thickBot="1" x14ac:dyDescent="0.3">
      <c r="A102" s="244" t="s">
        <v>118</v>
      </c>
      <c r="B102" s="244" t="s">
        <v>230</v>
      </c>
      <c r="C102" s="245" t="s">
        <v>436</v>
      </c>
      <c r="D102" s="263"/>
      <c r="E102" s="247">
        <v>1.873834908630247E-7</v>
      </c>
      <c r="F102" s="247">
        <v>1.635105908211709E-6</v>
      </c>
      <c r="G102" s="247" t="s">
        <v>399</v>
      </c>
      <c r="H102" s="247">
        <v>1.5230311216006121E-5</v>
      </c>
      <c r="I102" s="247">
        <v>1.8000000000000002E-8</v>
      </c>
      <c r="J102" s="247">
        <v>4.2000000000000006E-7</v>
      </c>
      <c r="K102" s="247">
        <v>3.1500000000000003E-6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4.518717369863014E-7</v>
      </c>
      <c r="F104" s="247">
        <v>5.2459890410958907E-6</v>
      </c>
      <c r="G104" s="247" t="s">
        <v>399</v>
      </c>
      <c r="H104" s="247">
        <v>9.3860359013698638E-6</v>
      </c>
      <c r="I104" s="247">
        <v>1.8000000000000002E-7</v>
      </c>
      <c r="J104" s="247">
        <v>5.4000000000000002E-7</v>
      </c>
      <c r="K104" s="247">
        <v>1.2600000000000002E-6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8.9999999999999993E-3</v>
      </c>
      <c r="AL104" s="250" t="s">
        <v>402</v>
      </c>
    </row>
    <row r="105" spans="1:38" s="1" customFormat="1" ht="26.25" customHeight="1" thickBot="1" x14ac:dyDescent="0.3">
      <c r="A105" s="244" t="s">
        <v>118</v>
      </c>
      <c r="B105" s="244" t="s">
        <v>354</v>
      </c>
      <c r="C105" s="245" t="s">
        <v>276</v>
      </c>
      <c r="D105" s="263"/>
      <c r="E105" s="247">
        <v>1.7176460493150688E-5</v>
      </c>
      <c r="F105" s="247">
        <v>2.1683510136986302E-4</v>
      </c>
      <c r="G105" s="247" t="s">
        <v>399</v>
      </c>
      <c r="H105" s="247">
        <v>4.3796665917808216E-4</v>
      </c>
      <c r="I105" s="247">
        <v>5.0400000000000009E-6</v>
      </c>
      <c r="J105" s="247">
        <v>7.9200000000000004E-6</v>
      </c>
      <c r="K105" s="247">
        <v>1.7279999999999997E-5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3.5999999999999997E-2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1.292670087739836E-6</v>
      </c>
      <c r="F107" s="247">
        <v>3.0689999999999992E-5</v>
      </c>
      <c r="G107" s="247" t="s">
        <v>399</v>
      </c>
      <c r="H107" s="247">
        <v>5.155224091032079E-5</v>
      </c>
      <c r="I107" s="247">
        <v>5.580000000000001E-7</v>
      </c>
      <c r="J107" s="247">
        <v>7.4400000000000008E-6</v>
      </c>
      <c r="K107" s="247">
        <v>3.5339999999999997E-5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0.186</v>
      </c>
      <c r="AL107" s="250" t="s">
        <v>402</v>
      </c>
    </row>
    <row r="108" spans="1:38" s="1" customFormat="1" ht="26.25" customHeight="1" thickBot="1" x14ac:dyDescent="0.3">
      <c r="A108" s="244" t="s">
        <v>118</v>
      </c>
      <c r="B108" s="244" t="s">
        <v>356</v>
      </c>
      <c r="C108" s="245" t="s">
        <v>438</v>
      </c>
      <c r="D108" s="263"/>
      <c r="E108" s="247">
        <v>1.822859988420938E-6</v>
      </c>
      <c r="F108" s="247">
        <v>3.9419999999999992E-5</v>
      </c>
      <c r="G108" s="247" t="s">
        <v>399</v>
      </c>
      <c r="H108" s="247">
        <v>3.8968540553663005E-5</v>
      </c>
      <c r="I108" s="247">
        <v>7.300000000000001E-7</v>
      </c>
      <c r="J108" s="247">
        <v>7.2999999999999996E-6</v>
      </c>
      <c r="K108" s="247">
        <v>1.4599999999999999E-5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0.36499999999999999</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5.8709069650575795E-7</v>
      </c>
      <c r="F110" s="247">
        <v>3.4942199999999992E-5</v>
      </c>
      <c r="G110" s="247" t="s">
        <v>399</v>
      </c>
      <c r="H110" s="247">
        <v>1.6093824671410329E-5</v>
      </c>
      <c r="I110" s="247">
        <v>1.3339999999999998E-6</v>
      </c>
      <c r="J110" s="247">
        <v>1.0052E-5</v>
      </c>
      <c r="K110" s="247">
        <v>1.1832000000000001E-5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0.14080000000000001</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1.1002171507991999E-3</v>
      </c>
      <c r="F112" s="247" t="s">
        <v>502</v>
      </c>
      <c r="G112" s="247" t="s">
        <v>399</v>
      </c>
      <c r="H112" s="247">
        <v>1.3752714384990001E-3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27505.428769980001</v>
      </c>
      <c r="AL112" s="250" t="s">
        <v>492</v>
      </c>
    </row>
    <row r="113" spans="1:38" s="1" customFormat="1" ht="26.25" customHeight="1" thickBot="1" x14ac:dyDescent="0.3">
      <c r="A113" s="244" t="s">
        <v>128</v>
      </c>
      <c r="B113" s="264" t="s">
        <v>246</v>
      </c>
      <c r="C113" s="265" t="s">
        <v>135</v>
      </c>
      <c r="D113" s="246"/>
      <c r="E113" s="247">
        <v>1.0647864899773732E-3</v>
      </c>
      <c r="F113" s="247" t="s">
        <v>502</v>
      </c>
      <c r="G113" s="247" t="s">
        <v>399</v>
      </c>
      <c r="H113" s="247">
        <v>2.6181625898347013E-3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11303.983786879859</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2.709327804678576E-3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15315.678462554468</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1.5257255000000002E-5</v>
      </c>
      <c r="J119" s="247">
        <v>2.7423169999999996E-4</v>
      </c>
      <c r="K119" s="247">
        <v>2.7423169999999996E-4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237.65</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2.04379E-4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237.65</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1.4603999999999999E-3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6.085</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4.6356750000000006E-3</v>
      </c>
      <c r="F133" s="247">
        <v>7.3047000000000007E-5</v>
      </c>
      <c r="G133" s="247">
        <v>6.3494700000000007E-4</v>
      </c>
      <c r="H133" s="247" t="s">
        <v>399</v>
      </c>
      <c r="I133" s="247">
        <v>1.9497930000000004E-4</v>
      </c>
      <c r="J133" s="247">
        <v>1.9497930000000004E-4</v>
      </c>
      <c r="K133" s="247">
        <v>2.1666864000000004E-4</v>
      </c>
      <c r="L133" s="247" t="s">
        <v>502</v>
      </c>
      <c r="M133" s="247">
        <v>7.8666000000000001E-4</v>
      </c>
      <c r="N133" s="247">
        <v>1.6873857000000001E-4</v>
      </c>
      <c r="O133" s="247">
        <v>2.8263570000000003E-5</v>
      </c>
      <c r="P133" s="247">
        <v>8.3723100000000009E-3</v>
      </c>
      <c r="Q133" s="247">
        <v>7.6474590000000001E-5</v>
      </c>
      <c r="R133" s="247">
        <v>7.6193639999999998E-5</v>
      </c>
      <c r="S133" s="247">
        <v>6.9844170000000003E-5</v>
      </c>
      <c r="T133" s="247">
        <v>9.7377269999999991E-5</v>
      </c>
      <c r="U133" s="247">
        <v>1.1114382000000002E-4</v>
      </c>
      <c r="V133" s="247">
        <v>8.997142800000001E-4</v>
      </c>
      <c r="W133" s="247">
        <v>1.5171300000000002E-4</v>
      </c>
      <c r="X133" s="247">
        <v>7.4170799999999999E-8</v>
      </c>
      <c r="Y133" s="247">
        <v>4.0512990000000004E-8</v>
      </c>
      <c r="Z133" s="247">
        <v>3.618636E-8</v>
      </c>
      <c r="AA133" s="247">
        <v>3.9276810000000001E-8</v>
      </c>
      <c r="AB133" s="247">
        <v>1.9014696000000003E-7</v>
      </c>
      <c r="AC133" s="247">
        <v>8.4285000000000002E-4</v>
      </c>
      <c r="AD133" s="247">
        <v>2.30379E-3</v>
      </c>
      <c r="AE133" s="248"/>
      <c r="AF133" s="249" t="s">
        <v>399</v>
      </c>
      <c r="AG133" s="249" t="s">
        <v>399</v>
      </c>
      <c r="AH133" s="249" t="s">
        <v>399</v>
      </c>
      <c r="AI133" s="249" t="s">
        <v>399</v>
      </c>
      <c r="AJ133" s="249" t="s">
        <v>399</v>
      </c>
      <c r="AK133" s="249">
        <v>5619</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4.380888E-4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29205920</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4.4720659999999995E-2</v>
      </c>
      <c r="J139" s="247">
        <v>4.4720659999999995E-2</v>
      </c>
      <c r="K139" s="247">
        <v>4.4720659999999995E-2</v>
      </c>
      <c r="L139" s="247" t="s">
        <v>502</v>
      </c>
      <c r="M139" s="247" t="s">
        <v>502</v>
      </c>
      <c r="N139" s="247">
        <v>1.3072999999999999E-4</v>
      </c>
      <c r="O139" s="247">
        <v>2.6153999999999999E-4</v>
      </c>
      <c r="P139" s="247">
        <v>2.6153999999999999E-4</v>
      </c>
      <c r="Q139" s="247">
        <v>4.1467000000000001E-4</v>
      </c>
      <c r="R139" s="247">
        <v>3.9420000000000004E-4</v>
      </c>
      <c r="S139" s="247">
        <v>9.1911E-4</v>
      </c>
      <c r="T139" s="247" t="s">
        <v>502</v>
      </c>
      <c r="U139" s="247" t="s">
        <v>502</v>
      </c>
      <c r="V139" s="247" t="s">
        <v>502</v>
      </c>
      <c r="W139" s="247">
        <v>0.44451999999999997</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1138</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8.9132561875364846</v>
      </c>
      <c r="F141" s="271">
        <f t="shared" ref="F141:AD141" si="0">SUM(F14:F140)</f>
        <v>8.0371548428042807</v>
      </c>
      <c r="G141" s="271">
        <f t="shared" si="0"/>
        <v>1.3145256796739695</v>
      </c>
      <c r="H141" s="271">
        <f t="shared" si="0"/>
        <v>0.14653425778823415</v>
      </c>
      <c r="I141" s="271">
        <f t="shared" si="0"/>
        <v>0.79703454853135935</v>
      </c>
      <c r="J141" s="271">
        <f t="shared" si="0"/>
        <v>0.92027830109797149</v>
      </c>
      <c r="K141" s="271">
        <f t="shared" si="0"/>
        <v>1.0989419149130257</v>
      </c>
      <c r="L141" s="271">
        <f t="shared" si="0"/>
        <v>0.26841948246539543</v>
      </c>
      <c r="M141" s="271">
        <f t="shared" si="0"/>
        <v>17.863386516346768</v>
      </c>
      <c r="N141" s="271">
        <f t="shared" si="0"/>
        <v>1.6276055124400195</v>
      </c>
      <c r="O141" s="271">
        <f t="shared" si="0"/>
        <v>7.8396088379247247E-2</v>
      </c>
      <c r="P141" s="271">
        <f t="shared" si="0"/>
        <v>5.7745236116777718E-2</v>
      </c>
      <c r="Q141" s="271">
        <f t="shared" si="0"/>
        <v>5.5266444848736641E-2</v>
      </c>
      <c r="R141" s="271">
        <f>SUM(R14:R140)</f>
        <v>0.30982372095878852</v>
      </c>
      <c r="S141" s="271">
        <f t="shared" si="0"/>
        <v>4.8924614420714576</v>
      </c>
      <c r="T141" s="271">
        <f t="shared" si="0"/>
        <v>0.70756709845588839</v>
      </c>
      <c r="U141" s="271">
        <f t="shared" si="0"/>
        <v>3.8902299666906351E-2</v>
      </c>
      <c r="V141" s="271">
        <f t="shared" si="0"/>
        <v>2.7130623179541367</v>
      </c>
      <c r="W141" s="271">
        <f t="shared" si="0"/>
        <v>1.1383153272405997</v>
      </c>
      <c r="X141" s="271">
        <f t="shared" si="0"/>
        <v>6.4425165915060423E-2</v>
      </c>
      <c r="Y141" s="271">
        <f t="shared" si="0"/>
        <v>8.6328061277499618E-2</v>
      </c>
      <c r="Z141" s="271">
        <f t="shared" si="0"/>
        <v>3.6585947957942538E-2</v>
      </c>
      <c r="AA141" s="271">
        <f t="shared" si="0"/>
        <v>3.5085531326309295E-2</v>
      </c>
      <c r="AB141" s="271">
        <f t="shared" si="0"/>
        <v>0.2224268189386194</v>
      </c>
      <c r="AC141" s="271">
        <f t="shared" si="0"/>
        <v>2.7033595828636559E-2</v>
      </c>
      <c r="AD141" s="271">
        <f t="shared" si="0"/>
        <v>3.8936106427438652E-2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2.0410036756063397</v>
      </c>
      <c r="F143" s="247">
        <v>1.1551752875417802</v>
      </c>
      <c r="G143" s="247">
        <v>1.6709382507175474E-2</v>
      </c>
      <c r="H143" s="247">
        <v>6.2501638457585898E-2</v>
      </c>
      <c r="I143" s="247">
        <v>0.13857395098834985</v>
      </c>
      <c r="J143" s="247">
        <v>0.13857395098834985</v>
      </c>
      <c r="K143" s="247">
        <v>0.13857395098834985</v>
      </c>
      <c r="L143" s="247">
        <v>9.7982135965905007E-2</v>
      </c>
      <c r="M143" s="247">
        <v>8.9343607201332471</v>
      </c>
      <c r="N143" s="247">
        <v>0.16859982077150079</v>
      </c>
      <c r="O143" s="247">
        <v>2.0356913856604271E-5</v>
      </c>
      <c r="P143" s="247">
        <v>1.217281865488306E-3</v>
      </c>
      <c r="Q143" s="247">
        <v>3.318941968671455E-5</v>
      </c>
      <c r="R143" s="247">
        <v>1.3764143322838971E-3</v>
      </c>
      <c r="S143" s="247">
        <v>9.4372151080449041E-4</v>
      </c>
      <c r="T143" s="247">
        <v>1.9429377582382625E-4</v>
      </c>
      <c r="U143" s="247">
        <v>2.5665011660220602E-5</v>
      </c>
      <c r="V143" s="247">
        <v>4.3939698580448862E-3</v>
      </c>
      <c r="W143" s="247">
        <v>0.11897839999999998</v>
      </c>
      <c r="X143" s="247">
        <v>3.1207126860000002E-3</v>
      </c>
      <c r="Y143" s="247">
        <v>3.5757968931000002E-3</v>
      </c>
      <c r="Z143" s="247">
        <v>2.6992932244999999E-3</v>
      </c>
      <c r="AA143" s="247">
        <v>3.1115645292999999E-3</v>
      </c>
      <c r="AB143" s="247">
        <v>1.2507367332900001E-2</v>
      </c>
      <c r="AC143" s="247">
        <v>1.189782E-4</v>
      </c>
      <c r="AD143" s="247">
        <v>2.3972899999999999E-5</v>
      </c>
      <c r="AE143" s="248"/>
      <c r="AF143" s="247">
        <v>7918.0009741458998</v>
      </c>
      <c r="AG143" s="247" t="s">
        <v>399</v>
      </c>
      <c r="AH143" s="247">
        <v>0</v>
      </c>
      <c r="AI143" s="247">
        <v>0</v>
      </c>
      <c r="AJ143" s="247">
        <v>4.0832760900000001E-2</v>
      </c>
      <c r="AK143" s="247" t="s">
        <v>399</v>
      </c>
      <c r="AL143" s="154" t="s">
        <v>12</v>
      </c>
    </row>
    <row r="144" spans="1:38" s="3" customFormat="1" ht="26.25" customHeight="1" thickBot="1" x14ac:dyDescent="0.3">
      <c r="A144" s="153"/>
      <c r="B144" s="154" t="s">
        <v>449</v>
      </c>
      <c r="C144" s="155" t="s">
        <v>450</v>
      </c>
      <c r="D144" s="156" t="s">
        <v>1</v>
      </c>
      <c r="E144" s="247">
        <v>0.58443724388537599</v>
      </c>
      <c r="F144" s="247">
        <v>8.573025400396872E-2</v>
      </c>
      <c r="G144" s="247">
        <v>3.4979727708315759E-3</v>
      </c>
      <c r="H144" s="247">
        <v>9.558256382993062E-4</v>
      </c>
      <c r="I144" s="247">
        <v>5.5255924169411663E-2</v>
      </c>
      <c r="J144" s="247">
        <v>5.5255924169411663E-2</v>
      </c>
      <c r="K144" s="247">
        <v>5.5255924169411663E-2</v>
      </c>
      <c r="L144" s="247">
        <v>3.9181648940933678E-2</v>
      </c>
      <c r="M144" s="247">
        <v>0.44344297650262926</v>
      </c>
      <c r="N144" s="247">
        <v>2.5529047869673372E-3</v>
      </c>
      <c r="O144" s="247">
        <v>2.025796917447246E-6</v>
      </c>
      <c r="P144" s="247">
        <v>2.0058876939667761E-4</v>
      </c>
      <c r="Q144" s="247">
        <v>3.9384282040726488E-6</v>
      </c>
      <c r="R144" s="247">
        <v>3.1303859622838109E-4</v>
      </c>
      <c r="S144" s="247">
        <v>2.1023153814858864E-4</v>
      </c>
      <c r="T144" s="247">
        <v>9.8006721321166425E-6</v>
      </c>
      <c r="U144" s="247">
        <v>3.825262573250804E-6</v>
      </c>
      <c r="V144" s="247">
        <v>6.8515229426048953E-4</v>
      </c>
      <c r="W144" s="247">
        <v>2.3562699999999999E-2</v>
      </c>
      <c r="X144" s="247">
        <v>7.5204029370000002E-4</v>
      </c>
      <c r="Y144" s="247">
        <v>8.4426714910000003E-4</v>
      </c>
      <c r="Z144" s="247">
        <v>6.6061745360000007E-4</v>
      </c>
      <c r="AA144" s="247">
        <v>7.0325905180000008E-4</v>
      </c>
      <c r="AB144" s="247">
        <v>2.9601839482000002E-3</v>
      </c>
      <c r="AC144" s="247">
        <v>2.3562900000000001E-5</v>
      </c>
      <c r="AD144" s="247">
        <v>4.8335000000000004E-6</v>
      </c>
      <c r="AE144" s="248"/>
      <c r="AF144" s="247">
        <v>1586.1008467268</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1.6063547290743809</v>
      </c>
      <c r="F145" s="247">
        <v>8.8296208873779369E-2</v>
      </c>
      <c r="G145" s="247">
        <v>4.3516195585539784E-3</v>
      </c>
      <c r="H145" s="247">
        <v>4.6751118014885936E-4</v>
      </c>
      <c r="I145" s="247">
        <v>4.2308589444273445E-2</v>
      </c>
      <c r="J145" s="247">
        <v>4.2308589444273445E-2</v>
      </c>
      <c r="K145" s="247">
        <v>4.2308589444273445E-2</v>
      </c>
      <c r="L145" s="247">
        <v>2.5743946579851247E-2</v>
      </c>
      <c r="M145" s="247">
        <v>0.36209144276858313</v>
      </c>
      <c r="N145" s="247">
        <v>3.5412825163226945E-5</v>
      </c>
      <c r="O145" s="247">
        <v>2.3057275020639665E-6</v>
      </c>
      <c r="P145" s="247">
        <v>2.4433810522021826E-4</v>
      </c>
      <c r="Q145" s="247">
        <v>4.6109029241394354E-6</v>
      </c>
      <c r="R145" s="247">
        <v>3.9182074919406039E-4</v>
      </c>
      <c r="S145" s="247">
        <v>2.6275190459739713E-4</v>
      </c>
      <c r="T145" s="247">
        <v>9.231191208083338E-6</v>
      </c>
      <c r="U145" s="247">
        <v>4.610350844150937E-6</v>
      </c>
      <c r="V145" s="247">
        <v>8.2984658954751397E-4</v>
      </c>
      <c r="W145" s="247">
        <v>1.01873E-2</v>
      </c>
      <c r="X145" s="247">
        <v>1.4553183729999999E-4</v>
      </c>
      <c r="Y145" s="247">
        <v>8.812761255E-4</v>
      </c>
      <c r="Z145" s="247">
        <v>9.8476543220000004E-4</v>
      </c>
      <c r="AA145" s="247">
        <v>2.2638285820000001E-4</v>
      </c>
      <c r="AB145" s="247">
        <v>2.2379562531999997E-3</v>
      </c>
      <c r="AC145" s="247">
        <v>8.8704999999999992E-6</v>
      </c>
      <c r="AD145" s="247">
        <v>1.9947999999999999E-6</v>
      </c>
      <c r="AE145" s="248"/>
      <c r="AF145" s="247">
        <v>1968.1595393022001</v>
      </c>
      <c r="AG145" s="247" t="s">
        <v>399</v>
      </c>
      <c r="AH145" s="247">
        <v>12.820725844</v>
      </c>
      <c r="AI145" s="247">
        <v>0</v>
      </c>
      <c r="AJ145" s="247">
        <v>0</v>
      </c>
      <c r="AK145" s="247" t="s">
        <v>399</v>
      </c>
      <c r="AL145" s="154" t="s">
        <v>12</v>
      </c>
    </row>
    <row r="146" spans="1:38" s="3" customFormat="1" ht="26.25" customHeight="1" thickBot="1" x14ac:dyDescent="0.3">
      <c r="A146" s="153"/>
      <c r="B146" s="154" t="s">
        <v>453</v>
      </c>
      <c r="C146" s="155" t="s">
        <v>454</v>
      </c>
      <c r="D146" s="156" t="s">
        <v>1</v>
      </c>
      <c r="E146" s="247">
        <v>7.2017776980115179E-3</v>
      </c>
      <c r="F146" s="247">
        <v>0.132108234310995</v>
      </c>
      <c r="G146" s="247">
        <v>1.1862740844719004E-4</v>
      </c>
      <c r="H146" s="247">
        <v>6.7066744186533467E-5</v>
      </c>
      <c r="I146" s="247">
        <v>2.2697191017798228E-3</v>
      </c>
      <c r="J146" s="247">
        <v>2.2697191017798228E-3</v>
      </c>
      <c r="K146" s="247">
        <v>2.2697191017798228E-3</v>
      </c>
      <c r="L146" s="247">
        <v>3.6108994067818789E-4</v>
      </c>
      <c r="M146" s="247">
        <v>0.62277040991745103</v>
      </c>
      <c r="N146" s="247">
        <v>2.9899600218880724E-3</v>
      </c>
      <c r="O146" s="247">
        <v>3.4653466055564362E-5</v>
      </c>
      <c r="P146" s="247">
        <v>1.1611818783647084E-5</v>
      </c>
      <c r="Q146" s="247">
        <v>4.0040754426369264E-7</v>
      </c>
      <c r="R146" s="247">
        <v>1.5319393818836663E-4</v>
      </c>
      <c r="S146" s="247">
        <v>5.8728303554748422E-3</v>
      </c>
      <c r="T146" s="247">
        <v>2.4354925786586852E-4</v>
      </c>
      <c r="U146" s="247">
        <v>3.4502647951648915E-5</v>
      </c>
      <c r="V146" s="247">
        <v>3.4389603490057176E-3</v>
      </c>
      <c r="W146" s="247">
        <v>9.3460000000000006E-4</v>
      </c>
      <c r="X146" s="247">
        <v>1.24698762E-5</v>
      </c>
      <c r="Y146" s="247">
        <v>2.0465719600000001E-5</v>
      </c>
      <c r="Z146" s="247">
        <v>8.427833799999999E-6</v>
      </c>
      <c r="AA146" s="247">
        <v>2.3622701100000001E-5</v>
      </c>
      <c r="AB146" s="247">
        <v>6.4986130700000008E-5</v>
      </c>
      <c r="AC146" s="247">
        <v>9.3460000000000002E-7</v>
      </c>
      <c r="AD146" s="247">
        <v>6.6400000000000002E-7</v>
      </c>
      <c r="AE146" s="248"/>
      <c r="AF146" s="247">
        <v>58.424799475199997</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0.34989697157118449</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16.2353734356</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5.1269508073876466E-2</v>
      </c>
      <c r="J148" s="247">
        <v>0.10289737870923953</v>
      </c>
      <c r="K148" s="247">
        <v>0.12707958575084613</v>
      </c>
      <c r="L148" s="247">
        <v>1.0543603727423981E-2</v>
      </c>
      <c r="M148" s="247" t="s">
        <v>399</v>
      </c>
      <c r="N148" s="247">
        <v>0.43585601319078876</v>
      </c>
      <c r="O148" s="247">
        <v>1.8385856385014878E-3</v>
      </c>
      <c r="P148" s="247">
        <v>0</v>
      </c>
      <c r="Q148" s="247">
        <v>4.9502215215932706E-3</v>
      </c>
      <c r="R148" s="247">
        <v>0.16342719799921629</v>
      </c>
      <c r="S148" s="247">
        <v>3.5944242513556044</v>
      </c>
      <c r="T148" s="247">
        <v>2.4635480294395676E-2</v>
      </c>
      <c r="U148" s="247">
        <v>2.5415917150169204E-3</v>
      </c>
      <c r="V148" s="247">
        <v>1.0318118432490127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3283.4397719053595</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1.5864634447977536E-2</v>
      </c>
      <c r="J149" s="247">
        <v>2.937895268143988E-2</v>
      </c>
      <c r="K149" s="247">
        <v>5.875790536287976E-2</v>
      </c>
      <c r="L149" s="247">
        <v>6.2283379684652577E-4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3283.4397719053595</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8.9132561875364846</v>
      </c>
      <c r="F152" s="172">
        <f t="shared" ref="F152:AD152" si="1">F141 + F151 + IF(AND(OR($B$4="AT",$B$4="BE",$B$4="CH",$B$4="GB",$B$4="IE",$B$4="LT",$B$4="LU",$B$4="NL"),SUM(F143:F149)&gt;0),SUM(F143:F149)-SUM(F27:F33),0)</f>
        <v>8.0371548428042807</v>
      </c>
      <c r="G152" s="172">
        <f t="shared" si="1"/>
        <v>1.3145256796739695</v>
      </c>
      <c r="H152" s="172">
        <f t="shared" si="1"/>
        <v>0.14653425778823415</v>
      </c>
      <c r="I152" s="172">
        <f t="shared" si="1"/>
        <v>0.79703454853135935</v>
      </c>
      <c r="J152" s="172">
        <f t="shared" si="1"/>
        <v>0.92027830109797149</v>
      </c>
      <c r="K152" s="172">
        <f t="shared" si="1"/>
        <v>1.0989419149130257</v>
      </c>
      <c r="L152" s="172">
        <f t="shared" si="1"/>
        <v>0.26841948246539543</v>
      </c>
      <c r="M152" s="172">
        <f t="shared" si="1"/>
        <v>17.863386516346768</v>
      </c>
      <c r="N152" s="172">
        <f t="shared" si="1"/>
        <v>1.6276055124400195</v>
      </c>
      <c r="O152" s="172">
        <f t="shared" si="1"/>
        <v>7.8396088379247247E-2</v>
      </c>
      <c r="P152" s="172">
        <f t="shared" si="1"/>
        <v>5.7745236116777718E-2</v>
      </c>
      <c r="Q152" s="172">
        <f t="shared" si="1"/>
        <v>5.5266444848736641E-2</v>
      </c>
      <c r="R152" s="172">
        <f t="shared" si="1"/>
        <v>0.30982372095878852</v>
      </c>
      <c r="S152" s="172">
        <f t="shared" si="1"/>
        <v>4.8924614420714576</v>
      </c>
      <c r="T152" s="172">
        <f t="shared" si="1"/>
        <v>0.70756709845588839</v>
      </c>
      <c r="U152" s="172">
        <f t="shared" si="1"/>
        <v>3.8902299666906351E-2</v>
      </c>
      <c r="V152" s="172">
        <f t="shared" si="1"/>
        <v>2.7130623179541367</v>
      </c>
      <c r="W152" s="172">
        <f t="shared" si="1"/>
        <v>1.1383153272405997</v>
      </c>
      <c r="X152" s="172">
        <f t="shared" si="1"/>
        <v>6.4425165915060423E-2</v>
      </c>
      <c r="Y152" s="172">
        <f t="shared" si="1"/>
        <v>8.6328061277499618E-2</v>
      </c>
      <c r="Z152" s="172">
        <f t="shared" si="1"/>
        <v>3.6585947957942538E-2</v>
      </c>
      <c r="AA152" s="172">
        <f t="shared" si="1"/>
        <v>3.5085531326309295E-2</v>
      </c>
      <c r="AB152" s="172">
        <f t="shared" si="1"/>
        <v>0.2224268189386194</v>
      </c>
      <c r="AC152" s="172">
        <f t="shared" si="1"/>
        <v>2.7033595828636559E-2</v>
      </c>
      <c r="AD152" s="172">
        <f t="shared" si="1"/>
        <v>3.8936106427438652E-2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8.9132561875364846</v>
      </c>
      <c r="F154" s="172">
        <f>F141 + F153 - IF(OR($B$6=2005,$B$6&gt;=2020),SUM(F99:F122),0) + IF(AND(OR($B$4="AT",$B$4="BE",$B$4="CH",$B$4="GB",$B$4="IE",$B$4="LT",$B$4="LU",$B$4="NL"),SUM(F143:F149)&gt;0),SUM(F143:F149)-SUM(F27:F33),0)</f>
        <v>8.0371548428042807</v>
      </c>
      <c r="G154" s="172">
        <f>G141 + G153 + IF(AND(OR($B$4="AT",$B$4="BE",$B$4="CH",$B$4="GB",$B$4="IE",$B$4="LT",$B$4="LU",$B$4="NL"),SUM(G143:G149)&gt;0),SUM(G143:G149)-SUM(G27:G33),0)</f>
        <v>1.3145256796739695</v>
      </c>
      <c r="H154" s="172">
        <f t="shared" ref="H154:AD154" si="2">H141 + H153 + IF(AND(OR($B$4="AT",$B$4="BE",$B$4="CH",$B$4="GB",$B$4="IE",$B$4="LT",$B$4="LU",$B$4="NL"),SUM(H143:H149)&gt;0),SUM(H143:H149)-SUM(H27:H33),0)</f>
        <v>0.14653425778823415</v>
      </c>
      <c r="I154" s="172">
        <f t="shared" si="2"/>
        <v>0.79703454853135935</v>
      </c>
      <c r="J154" s="172">
        <f t="shared" si="2"/>
        <v>0.92027830109797149</v>
      </c>
      <c r="K154" s="172">
        <f t="shared" si="2"/>
        <v>1.0989419149130257</v>
      </c>
      <c r="L154" s="172">
        <f t="shared" si="2"/>
        <v>0.26841948246539543</v>
      </c>
      <c r="M154" s="172">
        <f t="shared" si="2"/>
        <v>17.863386516346768</v>
      </c>
      <c r="N154" s="172">
        <f t="shared" si="2"/>
        <v>1.6276055124400195</v>
      </c>
      <c r="O154" s="172">
        <f t="shared" si="2"/>
        <v>7.8396088379247247E-2</v>
      </c>
      <c r="P154" s="172">
        <f t="shared" si="2"/>
        <v>5.7745236116777718E-2</v>
      </c>
      <c r="Q154" s="172">
        <f t="shared" si="2"/>
        <v>5.5266444848736641E-2</v>
      </c>
      <c r="R154" s="172">
        <f t="shared" si="2"/>
        <v>0.30982372095878852</v>
      </c>
      <c r="S154" s="172">
        <f t="shared" si="2"/>
        <v>4.8924614420714576</v>
      </c>
      <c r="T154" s="172">
        <f t="shared" si="2"/>
        <v>0.70756709845588839</v>
      </c>
      <c r="U154" s="172">
        <f t="shared" si="2"/>
        <v>3.8902299666906351E-2</v>
      </c>
      <c r="V154" s="172">
        <f t="shared" si="2"/>
        <v>2.7130623179541367</v>
      </c>
      <c r="W154" s="172">
        <f t="shared" si="2"/>
        <v>1.1383153272405997</v>
      </c>
      <c r="X154" s="172">
        <f t="shared" si="2"/>
        <v>6.4425165915060423E-2</v>
      </c>
      <c r="Y154" s="172">
        <f t="shared" si="2"/>
        <v>8.6328061277499618E-2</v>
      </c>
      <c r="Z154" s="172">
        <f t="shared" si="2"/>
        <v>3.6585947957942538E-2</v>
      </c>
      <c r="AA154" s="172">
        <f t="shared" si="2"/>
        <v>3.5085531326309295E-2</v>
      </c>
      <c r="AB154" s="172">
        <f t="shared" si="2"/>
        <v>0.2224268189386194</v>
      </c>
      <c r="AC154" s="172">
        <f t="shared" si="2"/>
        <v>2.7033595828636559E-2</v>
      </c>
      <c r="AD154" s="172">
        <f t="shared" si="2"/>
        <v>3.8936106427438652E-2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3"/>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2003</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2003</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1.1130924622544447</v>
      </c>
      <c r="F14" s="247">
        <v>1.1185858154E-2</v>
      </c>
      <c r="G14" s="247">
        <v>1.7985566520934443E-2</v>
      </c>
      <c r="H14" s="247">
        <v>4.8487714740000007E-3</v>
      </c>
      <c r="I14" s="247">
        <v>2.1156611863655552E-2</v>
      </c>
      <c r="J14" s="247">
        <v>2.119096306365555E-2</v>
      </c>
      <c r="K14" s="247">
        <v>2.1238195963655549E-2</v>
      </c>
      <c r="L14" s="247">
        <v>7.4108815714694432E-4</v>
      </c>
      <c r="M14" s="247">
        <v>3.1432404873750007E-2</v>
      </c>
      <c r="N14" s="247">
        <v>0.57386309360293508</v>
      </c>
      <c r="O14" s="247">
        <v>5.1760245128822498E-2</v>
      </c>
      <c r="P14" s="247">
        <v>3.4251847908999995E-2</v>
      </c>
      <c r="Q14" s="247">
        <v>4.0990935664799999E-2</v>
      </c>
      <c r="R14" s="247">
        <v>4.7383143984420409E-2</v>
      </c>
      <c r="S14" s="247">
        <v>0.12706237401244205</v>
      </c>
      <c r="T14" s="247">
        <v>7.3491421755597905E-2</v>
      </c>
      <c r="U14" s="247">
        <v>6.1544064772480001E-3</v>
      </c>
      <c r="V14" s="247">
        <v>0.93653305322293501</v>
      </c>
      <c r="W14" s="247">
        <v>3.5761973478333341E-2</v>
      </c>
      <c r="X14" s="247">
        <v>4.5241841624E-6</v>
      </c>
      <c r="Y14" s="247">
        <v>9.5285333435999982E-6</v>
      </c>
      <c r="Z14" s="247">
        <v>5.1823145436000003E-6</v>
      </c>
      <c r="AA14" s="247">
        <v>6.3679152035999998E-6</v>
      </c>
      <c r="AB14" s="247">
        <v>2.5503901293199998E-5</v>
      </c>
      <c r="AC14" s="247">
        <v>2.3386796400000007E-2</v>
      </c>
      <c r="AD14" s="247">
        <v>1.7591837999999999E-6</v>
      </c>
      <c r="AE14" s="248"/>
      <c r="AF14" s="249">
        <v>14.312999999999988</v>
      </c>
      <c r="AG14" s="249" t="s">
        <v>399</v>
      </c>
      <c r="AH14" s="249">
        <v>317.79529000000019</v>
      </c>
      <c r="AI14" s="249">
        <v>1628.8149394663003</v>
      </c>
      <c r="AJ14" s="249">
        <v>2898.5791173404937</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0.28233279015640428</v>
      </c>
      <c r="F23" s="247">
        <v>8.1419304495754991E-2</v>
      </c>
      <c r="G23" s="247">
        <v>6.7538064968262622E-4</v>
      </c>
      <c r="H23" s="247">
        <v>6.588313226789872E-5</v>
      </c>
      <c r="I23" s="247">
        <v>1.4940283588241286E-2</v>
      </c>
      <c r="J23" s="247">
        <v>2.0801648342289765E-2</v>
      </c>
      <c r="K23" s="247">
        <v>7.1541190636423613E-2</v>
      </c>
      <c r="L23" s="247">
        <v>8.8068956389321766E-3</v>
      </c>
      <c r="M23" s="247">
        <v>0.29039188133290866</v>
      </c>
      <c r="N23" s="247">
        <v>4.8616598089944901E-4</v>
      </c>
      <c r="O23" s="247">
        <v>1.4025935628691E-4</v>
      </c>
      <c r="P23" s="247" t="s">
        <v>502</v>
      </c>
      <c r="Q23" s="247" t="s">
        <v>502</v>
      </c>
      <c r="R23" s="247">
        <v>4.4414760497252454E-4</v>
      </c>
      <c r="S23" s="247">
        <v>1.9580690364349871E-2</v>
      </c>
      <c r="T23" s="247">
        <v>6.1432147360679097E-4</v>
      </c>
      <c r="U23" s="247">
        <v>8.5040835272629504E-5</v>
      </c>
      <c r="V23" s="247">
        <v>1.1030524540361349E-2</v>
      </c>
      <c r="W23" s="247" t="s">
        <v>502</v>
      </c>
      <c r="X23" s="247">
        <v>2.60669874658199E-4</v>
      </c>
      <c r="Y23" s="247">
        <v>4.2492526975187285E-4</v>
      </c>
      <c r="Z23" s="247" t="s">
        <v>399</v>
      </c>
      <c r="AA23" s="247" t="s">
        <v>399</v>
      </c>
      <c r="AB23" s="247">
        <v>6.8559514441007146E-4</v>
      </c>
      <c r="AC23" s="247" t="s">
        <v>502</v>
      </c>
      <c r="AD23" s="247" t="s">
        <v>399</v>
      </c>
      <c r="AE23" s="248"/>
      <c r="AF23" s="249">
        <v>366.46268219751471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0.27856326941499426</v>
      </c>
      <c r="F24" s="247">
        <v>4.131473771367497E-2</v>
      </c>
      <c r="G24" s="247">
        <v>1.8155748100948162E-2</v>
      </c>
      <c r="H24" s="247">
        <v>8.887567061430829E-4</v>
      </c>
      <c r="I24" s="247">
        <v>8.0153980181421145E-3</v>
      </c>
      <c r="J24" s="247">
        <v>8.0289880181421153E-3</v>
      </c>
      <c r="K24" s="247">
        <v>8.0395580181421133E-3</v>
      </c>
      <c r="L24" s="247">
        <v>3.8301303843403557E-3</v>
      </c>
      <c r="M24" s="247">
        <v>6.4951065789008375E-2</v>
      </c>
      <c r="N24" s="247">
        <v>2.4497098318562429E-4</v>
      </c>
      <c r="O24" s="247">
        <v>6.0221293649978748E-6</v>
      </c>
      <c r="P24" s="247">
        <v>8.2137874478920166E-4</v>
      </c>
      <c r="Q24" s="247">
        <v>1.5855981069514807E-4</v>
      </c>
      <c r="R24" s="247">
        <v>1.0631337025602664E-4</v>
      </c>
      <c r="S24" s="247">
        <v>1.0428452961376692E-4</v>
      </c>
      <c r="T24" s="247">
        <v>4.0839590989294245E-5</v>
      </c>
      <c r="U24" s="247">
        <v>1.2239281812037034E-4</v>
      </c>
      <c r="V24" s="247">
        <v>1.1116807045552837E-2</v>
      </c>
      <c r="W24" s="247">
        <v>1.5189567729471398E-3</v>
      </c>
      <c r="X24" s="247">
        <v>7.0370780263490285E-5</v>
      </c>
      <c r="Y24" s="247">
        <v>9.8124972171820284E-5</v>
      </c>
      <c r="Z24" s="247">
        <v>3.7926513373872759E-5</v>
      </c>
      <c r="AA24" s="247">
        <v>2.9978616478516307E-5</v>
      </c>
      <c r="AB24" s="247">
        <v>2.3640088228769966E-4</v>
      </c>
      <c r="AC24" s="247">
        <v>9.3619999999999908E-7</v>
      </c>
      <c r="AD24" s="247">
        <v>2.5669999999999973E-4</v>
      </c>
      <c r="AE24" s="248"/>
      <c r="AF24" s="249">
        <v>337.07697534756454</v>
      </c>
      <c r="AG24" s="249">
        <v>1.5099999999999985</v>
      </c>
      <c r="AH24" s="249">
        <v>1424.075014347211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2.4648915580876021</v>
      </c>
      <c r="F27" s="247">
        <v>1.4264055136836595</v>
      </c>
      <c r="G27" s="247">
        <v>1.8263515248307351E-2</v>
      </c>
      <c r="H27" s="247">
        <v>8.1282205432652951E-2</v>
      </c>
      <c r="I27" s="247">
        <v>0.14259604249169278</v>
      </c>
      <c r="J27" s="247">
        <v>0.14259604249169278</v>
      </c>
      <c r="K27" s="247">
        <v>0.14259604249169278</v>
      </c>
      <c r="L27" s="247">
        <v>0.10343362561111011</v>
      </c>
      <c r="M27" s="247">
        <v>11.70338202064544</v>
      </c>
      <c r="N27" s="247">
        <v>0.2326515799103257</v>
      </c>
      <c r="O27" s="247">
        <v>2.6829084669979886E-5</v>
      </c>
      <c r="P27" s="247">
        <v>1.5459423524551679E-3</v>
      </c>
      <c r="Q27" s="247">
        <v>4.3274644359458151E-5</v>
      </c>
      <c r="R27" s="247">
        <v>1.6847079742976366E-3</v>
      </c>
      <c r="S27" s="247">
        <v>1.1583305809459144E-3</v>
      </c>
      <c r="T27" s="247">
        <v>2.6306921338744356E-4</v>
      </c>
      <c r="U27" s="247">
        <v>3.2891119378956597E-5</v>
      </c>
      <c r="V27" s="247">
        <v>5.6088957387971363E-3</v>
      </c>
      <c r="W27" s="247">
        <v>0.14020549999999998</v>
      </c>
      <c r="X27" s="247">
        <v>3.6065849844000002E-3</v>
      </c>
      <c r="Y27" s="247">
        <v>4.1302935251000001E-3</v>
      </c>
      <c r="Z27" s="247">
        <v>3.1160426049000002E-3</v>
      </c>
      <c r="AA27" s="247">
        <v>3.6105628405000002E-3</v>
      </c>
      <c r="AB27" s="247">
        <v>1.4463483954900002E-2</v>
      </c>
      <c r="AC27" s="247">
        <v>1.4020539999999999E-4</v>
      </c>
      <c r="AD27" s="247">
        <v>2.81932E-5</v>
      </c>
      <c r="AE27" s="248"/>
      <c r="AF27" s="247">
        <v>9771.8168716282999</v>
      </c>
      <c r="AG27" s="247" t="s">
        <v>399</v>
      </c>
      <c r="AH27" s="247">
        <v>0</v>
      </c>
      <c r="AI27" s="247">
        <v>0</v>
      </c>
      <c r="AJ27" s="247">
        <v>4.2972331099999997E-2</v>
      </c>
      <c r="AK27" s="247" t="s">
        <v>399</v>
      </c>
      <c r="AL27" s="250" t="s">
        <v>12</v>
      </c>
    </row>
    <row r="28" spans="1:38" s="1" customFormat="1" ht="26.25" customHeight="1" thickBot="1" x14ac:dyDescent="0.3">
      <c r="A28" s="244" t="s">
        <v>123</v>
      </c>
      <c r="B28" s="244" t="s">
        <v>164</v>
      </c>
      <c r="C28" s="245" t="s">
        <v>146</v>
      </c>
      <c r="D28" s="246"/>
      <c r="E28" s="247">
        <v>0.63061478349348887</v>
      </c>
      <c r="F28" s="247">
        <v>9.761255034845974E-2</v>
      </c>
      <c r="G28" s="247">
        <v>3.200881294597311E-3</v>
      </c>
      <c r="H28" s="247">
        <v>1.1424952423581278E-3</v>
      </c>
      <c r="I28" s="247">
        <v>5.5564274244135875E-2</v>
      </c>
      <c r="J28" s="247">
        <v>5.5564274244135875E-2</v>
      </c>
      <c r="K28" s="247">
        <v>5.5564274244135875E-2</v>
      </c>
      <c r="L28" s="247">
        <v>4.0353620683015935E-2</v>
      </c>
      <c r="M28" s="247">
        <v>0.51325297267517733</v>
      </c>
      <c r="N28" s="247">
        <v>3.3654260798100704E-3</v>
      </c>
      <c r="O28" s="247">
        <v>2.2389773786399757E-6</v>
      </c>
      <c r="P28" s="247">
        <v>2.1865959417100464E-4</v>
      </c>
      <c r="Q28" s="247">
        <v>4.328578693561289E-6</v>
      </c>
      <c r="R28" s="247">
        <v>3.3924898471872638E-4</v>
      </c>
      <c r="S28" s="247">
        <v>2.2790760150444194E-4</v>
      </c>
      <c r="T28" s="247">
        <v>1.119655047033984E-5</v>
      </c>
      <c r="U28" s="247">
        <v>4.1792026298426248E-6</v>
      </c>
      <c r="V28" s="247">
        <v>7.4777519146011274E-4</v>
      </c>
      <c r="W28" s="247">
        <v>2.5710999999999998E-2</v>
      </c>
      <c r="X28" s="247">
        <v>8.0090537279999994E-4</v>
      </c>
      <c r="Y28" s="247">
        <v>8.9926283430000003E-4</v>
      </c>
      <c r="Z28" s="247">
        <v>7.0345052180000001E-4</v>
      </c>
      <c r="AA28" s="247">
        <v>7.4937190779999997E-4</v>
      </c>
      <c r="AB28" s="247">
        <v>3.1529906367000001E-3</v>
      </c>
      <c r="AC28" s="247">
        <v>2.5711000000000002E-5</v>
      </c>
      <c r="AD28" s="247">
        <v>5.2653999999999996E-6</v>
      </c>
      <c r="AE28" s="248"/>
      <c r="AF28" s="247">
        <v>1722.146220134</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1.7850035475330859</v>
      </c>
      <c r="F29" s="247">
        <v>9.661021566700044E-2</v>
      </c>
      <c r="G29" s="247">
        <v>4.1864065015623717E-3</v>
      </c>
      <c r="H29" s="247">
        <v>5.2453935156998555E-4</v>
      </c>
      <c r="I29" s="247">
        <v>4.6016538187139397E-2</v>
      </c>
      <c r="J29" s="247">
        <v>4.6016538187139397E-2</v>
      </c>
      <c r="K29" s="247">
        <v>4.6016538187139397E-2</v>
      </c>
      <c r="L29" s="247">
        <v>2.851123622400949E-2</v>
      </c>
      <c r="M29" s="247">
        <v>0.41315291329152598</v>
      </c>
      <c r="N29" s="247">
        <v>3.9616624105527215E-5</v>
      </c>
      <c r="O29" s="247">
        <v>2.6411364986167675E-6</v>
      </c>
      <c r="P29" s="247">
        <v>2.7988671293783124E-4</v>
      </c>
      <c r="Q29" s="247">
        <v>5.2816829499091667E-6</v>
      </c>
      <c r="R29" s="247">
        <v>4.4882976165600046E-4</v>
      </c>
      <c r="S29" s="247">
        <v>3.0098158218195209E-4</v>
      </c>
      <c r="T29" s="247">
        <v>1.0573396704332592E-5</v>
      </c>
      <c r="U29" s="247">
        <v>5.2810929025847983E-6</v>
      </c>
      <c r="V29" s="247">
        <v>9.5057902104553229E-4</v>
      </c>
      <c r="W29" s="247">
        <v>1.1425600000000001E-2</v>
      </c>
      <c r="X29" s="247">
        <v>1.6322191320000001E-4</v>
      </c>
      <c r="Y29" s="247">
        <v>9.8839936229999995E-4</v>
      </c>
      <c r="Z29" s="247">
        <v>1.1044682784E-3</v>
      </c>
      <c r="AA29" s="247">
        <v>2.5390075359999999E-4</v>
      </c>
      <c r="AB29" s="247">
        <v>2.5099903075E-3</v>
      </c>
      <c r="AC29" s="247">
        <v>1.02244E-5</v>
      </c>
      <c r="AD29" s="247">
        <v>2.2454000000000001E-6</v>
      </c>
      <c r="AE29" s="248"/>
      <c r="AF29" s="247">
        <v>2254.5170606643001</v>
      </c>
      <c r="AG29" s="247" t="s">
        <v>399</v>
      </c>
      <c r="AH29" s="247">
        <v>12.5583607943</v>
      </c>
      <c r="AI29" s="247">
        <v>0</v>
      </c>
      <c r="AJ29" s="247">
        <v>0</v>
      </c>
      <c r="AK29" s="247" t="s">
        <v>399</v>
      </c>
      <c r="AL29" s="250" t="s">
        <v>12</v>
      </c>
    </row>
    <row r="30" spans="1:38" s="1" customFormat="1" ht="26.25" customHeight="1" thickBot="1" x14ac:dyDescent="0.3">
      <c r="A30" s="244" t="s">
        <v>123</v>
      </c>
      <c r="B30" s="244" t="s">
        <v>166</v>
      </c>
      <c r="C30" s="245" t="s">
        <v>54</v>
      </c>
      <c r="D30" s="246"/>
      <c r="E30" s="247">
        <v>1.0200541032902547E-2</v>
      </c>
      <c r="F30" s="247">
        <v>0.17418538133991276</v>
      </c>
      <c r="G30" s="247">
        <v>1.5596816909538178E-4</v>
      </c>
      <c r="H30" s="247">
        <v>9.3814413792216332E-5</v>
      </c>
      <c r="I30" s="247">
        <v>2.9176385670389958E-3</v>
      </c>
      <c r="J30" s="247">
        <v>2.9176385670389958E-3</v>
      </c>
      <c r="K30" s="247">
        <v>2.9176385670389958E-3</v>
      </c>
      <c r="L30" s="247">
        <v>4.724530049013151E-4</v>
      </c>
      <c r="M30" s="247">
        <v>0.83020366325881334</v>
      </c>
      <c r="N30" s="247">
        <v>4.1934486701328301E-3</v>
      </c>
      <c r="O30" s="247">
        <v>4.8912232742633694E-5</v>
      </c>
      <c r="P30" s="247">
        <v>1.6285682562767894E-5</v>
      </c>
      <c r="Q30" s="247">
        <v>5.615752607850999E-7</v>
      </c>
      <c r="R30" s="247">
        <v>2.1616297199414448E-4</v>
      </c>
      <c r="S30" s="247">
        <v>8.2896619414501837E-3</v>
      </c>
      <c r="T30" s="247">
        <v>3.4375102702529492E-4</v>
      </c>
      <c r="U30" s="247">
        <v>4.869934743896947E-5</v>
      </c>
      <c r="V30" s="247">
        <v>4.8538214641680984E-3</v>
      </c>
      <c r="W30" s="247">
        <v>1.3044E-3</v>
      </c>
      <c r="X30" s="247">
        <v>1.6839134300000001E-5</v>
      </c>
      <c r="Y30" s="247">
        <v>2.67683351E-5</v>
      </c>
      <c r="Z30" s="247">
        <v>1.1610655900000002E-5</v>
      </c>
      <c r="AA30" s="247">
        <v>3.0763334500000002E-5</v>
      </c>
      <c r="AB30" s="247">
        <v>8.5981459799999997E-5</v>
      </c>
      <c r="AC30" s="247">
        <v>1.3042999999999999E-6</v>
      </c>
      <c r="AD30" s="247">
        <v>8.4079999999999996E-7</v>
      </c>
      <c r="AE30" s="248"/>
      <c r="AF30" s="247">
        <v>81.941318218700005</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0.41592593601481886</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19.299146438499999</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6.0674387504268457E-2</v>
      </c>
      <c r="J32" s="247">
        <v>0.12188187033283383</v>
      </c>
      <c r="K32" s="247">
        <v>0.15040947838742696</v>
      </c>
      <c r="L32" s="247">
        <v>1.2447830033229154E-2</v>
      </c>
      <c r="M32" s="247" t="s">
        <v>399</v>
      </c>
      <c r="N32" s="247">
        <v>0.51733242803573121</v>
      </c>
      <c r="O32" s="247">
        <v>2.1805046653069191E-3</v>
      </c>
      <c r="P32" s="247">
        <v>0</v>
      </c>
      <c r="Q32" s="247">
        <v>5.8747793763828989E-3</v>
      </c>
      <c r="R32" s="247">
        <v>0.19399626780831503</v>
      </c>
      <c r="S32" s="247">
        <v>4.2669183675410913</v>
      </c>
      <c r="T32" s="247">
        <v>2.9231743557842527E-2</v>
      </c>
      <c r="U32" s="247">
        <v>3.0081895677485401E-3</v>
      </c>
      <c r="V32" s="247">
        <v>1.2215444298559981</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3906.736102014786</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1.8673576239057285E-2</v>
      </c>
      <c r="J33" s="247">
        <v>3.4580696738994984E-2</v>
      </c>
      <c r="K33" s="247">
        <v>6.9161393477989969E-2</v>
      </c>
      <c r="L33" s="247">
        <v>7.331107708666931E-4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3906.736102014786</v>
      </c>
      <c r="AL33" s="250" t="s">
        <v>459</v>
      </c>
    </row>
    <row r="34" spans="1:38" s="1" customFormat="1" ht="26.25" customHeight="1" thickBot="1" x14ac:dyDescent="0.3">
      <c r="A34" s="244" t="s">
        <v>121</v>
      </c>
      <c r="B34" s="244" t="s">
        <v>170</v>
      </c>
      <c r="C34" s="245" t="s">
        <v>58</v>
      </c>
      <c r="D34" s="246"/>
      <c r="E34" s="247">
        <v>9.1931587580339869E-2</v>
      </c>
      <c r="F34" s="247">
        <v>8.1599653619300865E-3</v>
      </c>
      <c r="G34" s="247">
        <v>7.1644797540051592E-3</v>
      </c>
      <c r="H34" s="247">
        <v>1.2292738946345694E-5</v>
      </c>
      <c r="I34" s="247">
        <v>2.4034944185278356E-3</v>
      </c>
      <c r="J34" s="247">
        <v>2.5256676522277133E-3</v>
      </c>
      <c r="K34" s="247">
        <v>2.6666947800170777E-3</v>
      </c>
      <c r="L34" s="247">
        <v>1.5622713720430932E-3</v>
      </c>
      <c r="M34" s="247">
        <v>1.8770936955493516E-2</v>
      </c>
      <c r="N34" s="247" t="s">
        <v>502</v>
      </c>
      <c r="O34" s="247">
        <v>1.7571829291402129E-5</v>
      </c>
      <c r="P34" s="247" t="s">
        <v>502</v>
      </c>
      <c r="Q34" s="247" t="s">
        <v>502</v>
      </c>
      <c r="R34" s="247">
        <v>8.7708315304294726E-5</v>
      </c>
      <c r="S34" s="247">
        <v>2.9819318891933051E-3</v>
      </c>
      <c r="T34" s="247">
        <v>1.2277655831074104E-4</v>
      </c>
      <c r="U34" s="247">
        <v>1.7571829291402129E-5</v>
      </c>
      <c r="V34" s="247">
        <v>1.7541663060858946E-3</v>
      </c>
      <c r="W34" s="247" t="s">
        <v>502</v>
      </c>
      <c r="X34" s="247">
        <v>5.2640072297848424E-5</v>
      </c>
      <c r="Y34" s="247">
        <v>8.7708315304294726E-5</v>
      </c>
      <c r="Z34" s="247" t="s">
        <v>502</v>
      </c>
      <c r="AA34" s="247" t="s">
        <v>502</v>
      </c>
      <c r="AB34" s="247">
        <v>1.4034838760214314E-4</v>
      </c>
      <c r="AC34" s="247" t="s">
        <v>399</v>
      </c>
      <c r="AD34" s="247" t="s">
        <v>399</v>
      </c>
      <c r="AE34" s="248"/>
      <c r="AF34" s="249">
        <v>75.415576357949035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4.763279023746525E-2</v>
      </c>
      <c r="F36" s="247">
        <v>1.6989724141106856E-3</v>
      </c>
      <c r="G36" s="247">
        <v>1.8260105786541993E-3</v>
      </c>
      <c r="H36" s="247">
        <v>4.4345971195887702E-6</v>
      </c>
      <c r="I36" s="247">
        <v>8.4935577772829614E-4</v>
      </c>
      <c r="J36" s="247">
        <v>9.1013584413207149E-4</v>
      </c>
      <c r="K36" s="247">
        <v>9.1013584413207149E-4</v>
      </c>
      <c r="L36" s="247">
        <v>2.821421116809422E-4</v>
      </c>
      <c r="M36" s="247">
        <v>4.489377436948396E-3</v>
      </c>
      <c r="N36" s="247">
        <v>7.8857571132452063E-5</v>
      </c>
      <c r="O36" s="247">
        <v>6.0780066403775493E-6</v>
      </c>
      <c r="P36" s="247">
        <v>1.8207934055723298E-5</v>
      </c>
      <c r="Q36" s="247">
        <v>2.4259854830691505E-5</v>
      </c>
      <c r="R36" s="247">
        <v>3.0337861471069055E-5</v>
      </c>
      <c r="S36" s="247">
        <v>5.3397766492930653E-4</v>
      </c>
      <c r="T36" s="247">
        <v>6.0675722942138107E-4</v>
      </c>
      <c r="U36" s="247">
        <v>6.0675722942138111E-5</v>
      </c>
      <c r="V36" s="247">
        <v>7.2805650357483855E-4</v>
      </c>
      <c r="W36" s="247">
        <v>7.8857571132452065E-2</v>
      </c>
      <c r="X36" s="247" t="s">
        <v>502</v>
      </c>
      <c r="Y36" s="247" t="s">
        <v>502</v>
      </c>
      <c r="Z36" s="247" t="s">
        <v>502</v>
      </c>
      <c r="AA36" s="247" t="s">
        <v>502</v>
      </c>
      <c r="AB36" s="247">
        <v>2.0607833673383102E-6</v>
      </c>
      <c r="AC36" s="247">
        <v>4.8519709661383011E-5</v>
      </c>
      <c r="AD36" s="247">
        <v>2.3059905021861601E-5</v>
      </c>
      <c r="AE36" s="248"/>
      <c r="AF36" s="249">
        <v>26.085865409345701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22.887415329768274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8.527822360116363E-3</v>
      </c>
      <c r="F38" s="247">
        <v>5.5760052910658298E-4</v>
      </c>
      <c r="G38" s="247">
        <v>1.8406000271919246E-5</v>
      </c>
      <c r="H38" s="247">
        <v>1.8224884100017542E-6</v>
      </c>
      <c r="I38" s="247">
        <v>4.7302402972918201E-4</v>
      </c>
      <c r="J38" s="247">
        <v>5.4820083491076985E-4</v>
      </c>
      <c r="K38" s="247">
        <v>1.1312530160561426E-3</v>
      </c>
      <c r="L38" s="247">
        <v>2.5694966608246172E-4</v>
      </c>
      <c r="M38" s="247">
        <v>3.2095706274370764E-3</v>
      </c>
      <c r="N38" s="247">
        <v>2.1897772410515781E-8</v>
      </c>
      <c r="O38" s="247">
        <v>3.1742275219930922E-6</v>
      </c>
      <c r="P38" s="247" t="s">
        <v>502</v>
      </c>
      <c r="Q38" s="247" t="s">
        <v>502</v>
      </c>
      <c r="R38" s="247">
        <v>1.25441926536224E-5</v>
      </c>
      <c r="S38" s="247">
        <v>4.6523678816223904E-4</v>
      </c>
      <c r="T38" s="247">
        <v>1.7115826337007793E-5</v>
      </c>
      <c r="U38" s="247">
        <v>2.3216381511005758E-6</v>
      </c>
      <c r="V38" s="247">
        <v>2.6123926650463826E-4</v>
      </c>
      <c r="W38" s="247" t="s">
        <v>502</v>
      </c>
      <c r="X38" s="247">
        <v>6.9614414404599282E-6</v>
      </c>
      <c r="Y38" s="247">
        <v>1.1598856294231094E-5</v>
      </c>
      <c r="Z38" s="247" t="s">
        <v>399</v>
      </c>
      <c r="AA38" s="247" t="s">
        <v>399</v>
      </c>
      <c r="AB38" s="247">
        <v>1.8560297734691009E-5</v>
      </c>
      <c r="AC38" s="247" t="s">
        <v>502</v>
      </c>
      <c r="AD38" s="247" t="s">
        <v>399</v>
      </c>
      <c r="AE38" s="248"/>
      <c r="AF38" s="249">
        <v>9.9242618322187734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0.63613809037978886</v>
      </c>
      <c r="F39" s="247">
        <v>0.35022519260010515</v>
      </c>
      <c r="G39" s="247">
        <v>0.4171742873970925</v>
      </c>
      <c r="H39" s="247">
        <v>7.2990064167317908E-3</v>
      </c>
      <c r="I39" s="247">
        <v>8.733921223014246E-2</v>
      </c>
      <c r="J39" s="247">
        <v>0.10040868686165749</v>
      </c>
      <c r="K39" s="247">
        <v>0.10040868686165749</v>
      </c>
      <c r="L39" s="247">
        <v>4.4270329339532559E-2</v>
      </c>
      <c r="M39" s="247">
        <v>0.73688264792378355</v>
      </c>
      <c r="N39" s="247">
        <v>3.4977760567183096E-2</v>
      </c>
      <c r="O39" s="247">
        <v>6.6376876746927305E-4</v>
      </c>
      <c r="P39" s="247">
        <v>6.6126706904969957E-3</v>
      </c>
      <c r="Q39" s="247">
        <v>3.3221386489771625E-3</v>
      </c>
      <c r="R39" s="247">
        <v>4.3713621512400928E-2</v>
      </c>
      <c r="S39" s="247">
        <v>1.3099215846318527E-2</v>
      </c>
      <c r="T39" s="247">
        <v>0.54471014905380999</v>
      </c>
      <c r="U39" s="247">
        <v>1.09910702307747E-3</v>
      </c>
      <c r="V39" s="247">
        <v>8.6767265791613465E-2</v>
      </c>
      <c r="W39" s="247">
        <v>3.2087192223731603E-2</v>
      </c>
      <c r="X39" s="247">
        <v>1.651336264811039E-5</v>
      </c>
      <c r="Y39" s="247">
        <v>9.8520266592256881E-5</v>
      </c>
      <c r="Z39" s="247">
        <v>1.9988857272163101E-5</v>
      </c>
      <c r="AA39" s="247">
        <v>1.8888780387983831E-5</v>
      </c>
      <c r="AB39" s="247">
        <v>1.5391126690051421E-4</v>
      </c>
      <c r="AC39" s="247">
        <v>9.5842813964443468E-4</v>
      </c>
      <c r="AD39" s="247">
        <v>5.6634390069898411E-4</v>
      </c>
      <c r="AE39" s="248"/>
      <c r="AF39" s="249">
        <v>4356.4915438383396</v>
      </c>
      <c r="AG39" s="249" t="s">
        <v>399</v>
      </c>
      <c r="AH39" s="249">
        <v>11438.928770579929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1.2886715599884782</v>
      </c>
      <c r="F41" s="247">
        <v>0.18114743675685191</v>
      </c>
      <c r="G41" s="247">
        <v>0.80294484462304005</v>
      </c>
      <c r="H41" s="247">
        <v>2.2609926310755184E-2</v>
      </c>
      <c r="I41" s="247">
        <v>0.16651797608438068</v>
      </c>
      <c r="J41" s="247">
        <v>0.16893865301280928</v>
      </c>
      <c r="K41" s="247">
        <v>0.17839321259210739</v>
      </c>
      <c r="L41" s="247">
        <v>1.2811872697003301E-2</v>
      </c>
      <c r="M41" s="247">
        <v>2.2368066350940108</v>
      </c>
      <c r="N41" s="247">
        <v>2.5807603382557422E-2</v>
      </c>
      <c r="O41" s="247">
        <v>2.3955950128023177E-3</v>
      </c>
      <c r="P41" s="247">
        <v>4.2752075933416662E-3</v>
      </c>
      <c r="Q41" s="247">
        <v>3.1465495838592017E-3</v>
      </c>
      <c r="R41" s="247">
        <v>7.4744583875105148E-3</v>
      </c>
      <c r="S41" s="247">
        <v>5.8311487777526448E-3</v>
      </c>
      <c r="T41" s="247">
        <v>2.4599829353824936E-3</v>
      </c>
      <c r="U41" s="247">
        <v>1.9941326641241649E-2</v>
      </c>
      <c r="V41" s="247">
        <v>0.12395941933593364</v>
      </c>
      <c r="W41" s="247">
        <v>0.27739083135396841</v>
      </c>
      <c r="X41" s="247">
        <v>4.9310859292743731E-2</v>
      </c>
      <c r="Y41" s="247">
        <v>6.4912273156704753E-2</v>
      </c>
      <c r="Z41" s="247">
        <v>2.5834765966209094E-2</v>
      </c>
      <c r="AA41" s="247">
        <v>2.5766899149521877E-2</v>
      </c>
      <c r="AB41" s="247">
        <v>0.16582479756517948</v>
      </c>
      <c r="AC41" s="247">
        <v>9.2270470758565272E-4</v>
      </c>
      <c r="AD41" s="247">
        <v>2.7765212073982731E-2</v>
      </c>
      <c r="AE41" s="248"/>
      <c r="AF41" s="249">
        <v>9249.4197195291708</v>
      </c>
      <c r="AG41" s="249">
        <v>163.2852</v>
      </c>
      <c r="AH41" s="249">
        <v>22405.183040365737</v>
      </c>
      <c r="AI41" s="249">
        <v>164.29357671713052</v>
      </c>
      <c r="AJ41" s="249" t="s">
        <v>399</v>
      </c>
      <c r="AK41" s="249" t="s">
        <v>414</v>
      </c>
      <c r="AL41" s="250" t="s">
        <v>12</v>
      </c>
    </row>
    <row r="42" spans="1:38" s="1" customFormat="1" ht="26.25" customHeight="1" thickBot="1" x14ac:dyDescent="0.3">
      <c r="A42" s="244" t="s">
        <v>121</v>
      </c>
      <c r="B42" s="244" t="s">
        <v>178</v>
      </c>
      <c r="C42" s="245" t="s">
        <v>60</v>
      </c>
      <c r="D42" s="246"/>
      <c r="E42" s="247">
        <v>2.5830950797209821E-3</v>
      </c>
      <c r="F42" s="247">
        <v>9.2354553319376947E-2</v>
      </c>
      <c r="G42" s="247">
        <v>3.1883921303435105E-5</v>
      </c>
      <c r="H42" s="247">
        <v>6.4332655254664874E-6</v>
      </c>
      <c r="I42" s="247">
        <v>3.1125353138942145E-4</v>
      </c>
      <c r="J42" s="247">
        <v>3.2433788992114151E-4</v>
      </c>
      <c r="K42" s="247">
        <v>3.3898069061002149E-4</v>
      </c>
      <c r="L42" s="247">
        <v>3.5545173238223313E-5</v>
      </c>
      <c r="M42" s="247">
        <v>0.20549948586409705</v>
      </c>
      <c r="N42" s="247">
        <v>6.3862514739977162E-4</v>
      </c>
      <c r="O42" s="247">
        <v>4.1380732758043179E-6</v>
      </c>
      <c r="P42" s="247" t="s">
        <v>502</v>
      </c>
      <c r="Q42" s="247" t="s">
        <v>502</v>
      </c>
      <c r="R42" s="247">
        <v>4.4939130381847183E-5</v>
      </c>
      <c r="S42" s="247">
        <v>1.2164466551021504E-3</v>
      </c>
      <c r="T42" s="247">
        <v>3.0801898900575033E-5</v>
      </c>
      <c r="U42" s="247">
        <v>3.8266828256643178E-6</v>
      </c>
      <c r="V42" s="247">
        <v>5.8022272761142383E-4</v>
      </c>
      <c r="W42" s="247" t="s">
        <v>502</v>
      </c>
      <c r="X42" s="247">
        <v>1.0691847905664507E-5</v>
      </c>
      <c r="Y42" s="247">
        <v>1.1806667657234261E-5</v>
      </c>
      <c r="Z42" s="247" t="s">
        <v>399</v>
      </c>
      <c r="AA42" s="247" t="s">
        <v>399</v>
      </c>
      <c r="AB42" s="247">
        <v>2.249851556289878E-5</v>
      </c>
      <c r="AC42" s="247" t="s">
        <v>502</v>
      </c>
      <c r="AD42" s="247" t="s">
        <v>399</v>
      </c>
      <c r="AE42" s="248"/>
      <c r="AF42" s="249">
        <v>16.750921401062985</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2.0888459285994692E-3</v>
      </c>
      <c r="F44" s="247">
        <v>1.0376290839496342E-2</v>
      </c>
      <c r="G44" s="247">
        <v>6.9479254911194954E-6</v>
      </c>
      <c r="H44" s="247">
        <v>4.6623278891190933E-7</v>
      </c>
      <c r="I44" s="247">
        <v>2.7392033267658813E-4</v>
      </c>
      <c r="J44" s="247">
        <v>2.8101067152504959E-4</v>
      </c>
      <c r="K44" s="247">
        <v>3.5261740678428042E-4</v>
      </c>
      <c r="L44" s="247">
        <v>5.4587960927511442E-5</v>
      </c>
      <c r="M44" s="247">
        <v>2.576957351680698E-2</v>
      </c>
      <c r="N44" s="247">
        <v>6.7472203344011924E-5</v>
      </c>
      <c r="O44" s="247">
        <v>1.8775732118764978E-6</v>
      </c>
      <c r="P44" s="247" t="s">
        <v>502</v>
      </c>
      <c r="Q44" s="247" t="s">
        <v>502</v>
      </c>
      <c r="R44" s="247">
        <v>6.1947387488209533E-6</v>
      </c>
      <c r="S44" s="247">
        <v>2.5583547324621256E-4</v>
      </c>
      <c r="T44" s="247">
        <v>7.9062913145585662E-6</v>
      </c>
      <c r="U44" s="247">
        <v>8.557756297688062E-7</v>
      </c>
      <c r="V44" s="247">
        <v>1.4841949334380375E-4</v>
      </c>
      <c r="W44" s="247" t="s">
        <v>502</v>
      </c>
      <c r="X44" s="247">
        <v>2.9716619774064177E-6</v>
      </c>
      <c r="Y44" s="247">
        <v>3.8746177007440299E-6</v>
      </c>
      <c r="Z44" s="247" t="s">
        <v>399</v>
      </c>
      <c r="AA44" s="247" t="s">
        <v>399</v>
      </c>
      <c r="AB44" s="247">
        <v>6.8462796781504476E-6</v>
      </c>
      <c r="AC44" s="247" t="s">
        <v>502</v>
      </c>
      <c r="AD44" s="247" t="s">
        <v>399</v>
      </c>
      <c r="AE44" s="248"/>
      <c r="AF44" s="249">
        <v>3.6974012246879093</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1.0748581212045615E-4</v>
      </c>
      <c r="F47" s="247">
        <v>1.469122179022995E-5</v>
      </c>
      <c r="G47" s="247">
        <v>1.9498619119587375E-7</v>
      </c>
      <c r="H47" s="247">
        <v>1.7960124459432126E-8</v>
      </c>
      <c r="I47" s="247">
        <v>1.5633712997421498E-5</v>
      </c>
      <c r="J47" s="247">
        <v>1.1705063601336259E-4</v>
      </c>
      <c r="K47" s="247">
        <v>8.7543198924133628E-4</v>
      </c>
      <c r="L47" s="247">
        <v>5.4769326986466646E-6</v>
      </c>
      <c r="M47" s="247">
        <v>5.0720726618727808E-5</v>
      </c>
      <c r="N47" s="247">
        <v>3.0264380310574448E-9</v>
      </c>
      <c r="O47" s="247">
        <v>2.3878436491536908E-6</v>
      </c>
      <c r="P47" s="247" t="s">
        <v>502</v>
      </c>
      <c r="Q47" s="247" t="s">
        <v>502</v>
      </c>
      <c r="R47" s="247">
        <v>3.3112220136853414E-6</v>
      </c>
      <c r="S47" s="247">
        <v>2.4909006517301221E-4</v>
      </c>
      <c r="T47" s="247">
        <v>3.325206580066277E-6</v>
      </c>
      <c r="U47" s="247">
        <v>2.4593701414372821E-8</v>
      </c>
      <c r="V47" s="247">
        <v>1.0621842620198347E-4</v>
      </c>
      <c r="W47" s="247" t="s">
        <v>502</v>
      </c>
      <c r="X47" s="247">
        <v>6.8521331328255884E-8</v>
      </c>
      <c r="Y47" s="247">
        <v>1.1586265681166726E-7</v>
      </c>
      <c r="Z47" s="247" t="s">
        <v>399</v>
      </c>
      <c r="AA47" s="247" t="s">
        <v>399</v>
      </c>
      <c r="AB47" s="247">
        <v>1.8438398813992315E-7</v>
      </c>
      <c r="AC47" s="247" t="s">
        <v>502</v>
      </c>
      <c r="AD47" s="247" t="s">
        <v>399</v>
      </c>
      <c r="AE47" s="248"/>
      <c r="AF47" s="249">
        <v>0.10500476491316026</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0.30913328999414064</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0.38110566107691929</v>
      </c>
      <c r="AL53" s="250" t="s">
        <v>373</v>
      </c>
    </row>
    <row r="54" spans="1:38" s="1" customFormat="1" ht="37.5" customHeight="1" thickBot="1" x14ac:dyDescent="0.3">
      <c r="A54" s="244" t="s">
        <v>116</v>
      </c>
      <c r="B54" s="251" t="s">
        <v>188</v>
      </c>
      <c r="C54" s="254" t="s">
        <v>291</v>
      </c>
      <c r="D54" s="256"/>
      <c r="E54" s="247" t="s">
        <v>399</v>
      </c>
      <c r="F54" s="247">
        <v>0.34678053922753366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34980.914464873749</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2.3120332394366196E-3</v>
      </c>
      <c r="J61" s="247">
        <v>2.3120332394366196E-2</v>
      </c>
      <c r="K61" s="247">
        <v>7.6914604068857584E-2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72619.937402190932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1.1367084722313432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992041</v>
      </c>
      <c r="AL82" s="250" t="s">
        <v>398</v>
      </c>
    </row>
    <row r="83" spans="1:38" s="1" customFormat="1" ht="26.25" customHeight="1" thickBot="1" x14ac:dyDescent="0.3">
      <c r="A83" s="244" t="s">
        <v>114</v>
      </c>
      <c r="B83" s="260" t="s">
        <v>218</v>
      </c>
      <c r="C83" s="261" t="s">
        <v>72</v>
      </c>
      <c r="D83" s="246"/>
      <c r="E83" s="247" t="s">
        <v>502</v>
      </c>
      <c r="F83" s="247">
        <v>5.875517389966144E-4</v>
      </c>
      <c r="G83" s="247" t="s">
        <v>502</v>
      </c>
      <c r="H83" s="247" t="s">
        <v>399</v>
      </c>
      <c r="I83" s="247">
        <v>1.468879347491536E-4</v>
      </c>
      <c r="J83" s="247">
        <v>1.101659510618652E-3</v>
      </c>
      <c r="K83" s="247">
        <v>5.1410777162203755E-3</v>
      </c>
      <c r="L83" s="247">
        <v>8.3726122807017547E-6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1.8910368431709079</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5.2650927960747667E-3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992041</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0.95621389363636355</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4.5639933764551784E-3</v>
      </c>
      <c r="F91" s="247">
        <v>1.2213784402749081E-2</v>
      </c>
      <c r="G91" s="247">
        <v>1.5135396884801507E-3</v>
      </c>
      <c r="H91" s="247">
        <v>1.04725630726051E-2</v>
      </c>
      <c r="I91" s="247">
        <v>7.246511795549751E-2</v>
      </c>
      <c r="J91" s="247">
        <v>7.6465332911159034E-2</v>
      </c>
      <c r="K91" s="247">
        <v>7.7291554883034935E-2</v>
      </c>
      <c r="L91" s="247">
        <v>3.0660636465578784E-4</v>
      </c>
      <c r="M91" s="247">
        <v>0.13964146922759896</v>
      </c>
      <c r="N91" s="247">
        <v>6.5660428552655942E-2</v>
      </c>
      <c r="O91" s="247">
        <v>1.6327459890819167E-2</v>
      </c>
      <c r="P91" s="247">
        <v>3.5804351973495332E-4</v>
      </c>
      <c r="Q91" s="247">
        <v>1.2703595039903544E-4</v>
      </c>
      <c r="R91" s="247">
        <v>1.2353519784964908E-2</v>
      </c>
      <c r="S91" s="247">
        <v>0.49033702925920875</v>
      </c>
      <c r="T91" s="247">
        <v>2.733752937868136E-2</v>
      </c>
      <c r="U91" s="247">
        <v>2.6162860064338138E-3</v>
      </c>
      <c r="V91" s="247">
        <v>0.28292432095440112</v>
      </c>
      <c r="W91" s="247">
        <v>2.5235091741217106E-4</v>
      </c>
      <c r="X91" s="247">
        <v>2.8010951832750988E-4</v>
      </c>
      <c r="Y91" s="247">
        <v>1.1355791283547699E-4</v>
      </c>
      <c r="Z91" s="247">
        <v>1.1355791283547699E-4</v>
      </c>
      <c r="AA91" s="247">
        <v>1.1355791283547699E-4</v>
      </c>
      <c r="AB91" s="247">
        <v>6.2078325683394091E-4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0.16463921679476481</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3.0009678435805914E-5</v>
      </c>
      <c r="F99" s="247">
        <v>8.3146388490540487E-4</v>
      </c>
      <c r="G99" s="247" t="s">
        <v>399</v>
      </c>
      <c r="H99" s="247">
        <v>1.0520410567182645E-3</v>
      </c>
      <c r="I99" s="247">
        <v>2.4189999999999997E-5</v>
      </c>
      <c r="J99" s="247">
        <v>3.7170000000000005E-5</v>
      </c>
      <c r="K99" s="247">
        <v>8.141999999999999E-5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5.8999999999999997E-2</v>
      </c>
      <c r="AL99" s="250" t="s">
        <v>402</v>
      </c>
    </row>
    <row r="100" spans="1:38" s="1" customFormat="1" ht="26.25" customHeight="1" thickBot="1" x14ac:dyDescent="0.3">
      <c r="A100" s="244" t="s">
        <v>118</v>
      </c>
      <c r="B100" s="244" t="s">
        <v>227</v>
      </c>
      <c r="C100" s="245" t="s">
        <v>435</v>
      </c>
      <c r="D100" s="263"/>
      <c r="E100" s="247">
        <v>1.1227452486831083E-4</v>
      </c>
      <c r="F100" s="247">
        <v>1.9597142306784993E-3</v>
      </c>
      <c r="G100" s="247" t="s">
        <v>399</v>
      </c>
      <c r="H100" s="247">
        <v>2.1577785926708173E-3</v>
      </c>
      <c r="I100" s="247">
        <v>4.7700000000000001E-5</v>
      </c>
      <c r="J100" s="247">
        <v>7.1550000000000018E-5</v>
      </c>
      <c r="K100" s="247">
        <v>1.5634999999999998E-4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0.26500000000000001</v>
      </c>
      <c r="AL100" s="250" t="s">
        <v>402</v>
      </c>
    </row>
    <row r="101" spans="1:38" s="1" customFormat="1" ht="26.25" customHeight="1" thickBot="1" x14ac:dyDescent="0.3">
      <c r="A101" s="244" t="s">
        <v>118</v>
      </c>
      <c r="B101" s="244" t="s">
        <v>229</v>
      </c>
      <c r="C101" s="245" t="s">
        <v>272</v>
      </c>
      <c r="D101" s="263"/>
      <c r="E101" s="247">
        <v>2.8172592859965239E-7</v>
      </c>
      <c r="F101" s="247">
        <v>2.9718001707085317E-6</v>
      </c>
      <c r="G101" s="247" t="s">
        <v>399</v>
      </c>
      <c r="H101" s="247">
        <v>9.7293510248053426E-6</v>
      </c>
      <c r="I101" s="247">
        <v>2.6E-7</v>
      </c>
      <c r="J101" s="247">
        <v>7.8000000000000005E-7</v>
      </c>
      <c r="K101" s="247">
        <v>1.8200000000000004E-6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1.2999999999999999E-2</v>
      </c>
      <c r="AL101" s="250" t="s">
        <v>402</v>
      </c>
    </row>
    <row r="102" spans="1:38" s="1" customFormat="1" ht="26.25" customHeight="1" thickBot="1" x14ac:dyDescent="0.3">
      <c r="A102" s="244" t="s">
        <v>118</v>
      </c>
      <c r="B102" s="244" t="s">
        <v>230</v>
      </c>
      <c r="C102" s="245" t="s">
        <v>436</v>
      </c>
      <c r="D102" s="263"/>
      <c r="E102" s="247">
        <v>1.873834908630247E-7</v>
      </c>
      <c r="F102" s="247">
        <v>1.635105908211709E-6</v>
      </c>
      <c r="G102" s="247" t="s">
        <v>399</v>
      </c>
      <c r="H102" s="247">
        <v>1.5230311216006121E-5</v>
      </c>
      <c r="I102" s="247">
        <v>1.8000000000000002E-8</v>
      </c>
      <c r="J102" s="247">
        <v>4.2000000000000006E-7</v>
      </c>
      <c r="K102" s="247">
        <v>3.1500000000000003E-6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5.365976876712329E-7</v>
      </c>
      <c r="F104" s="247">
        <v>6.9946520547945212E-6</v>
      </c>
      <c r="G104" s="247" t="s">
        <v>399</v>
      </c>
      <c r="H104" s="247">
        <v>1.1145917632876714E-5</v>
      </c>
      <c r="I104" s="247">
        <v>2.4000000000000003E-7</v>
      </c>
      <c r="J104" s="247">
        <v>7.1999999999999999E-7</v>
      </c>
      <c r="K104" s="247">
        <v>1.6800000000000002E-6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1.2E-2</v>
      </c>
      <c r="AL104" s="250" t="s">
        <v>402</v>
      </c>
    </row>
    <row r="105" spans="1:38" s="1" customFormat="1" ht="26.25" customHeight="1" thickBot="1" x14ac:dyDescent="0.3">
      <c r="A105" s="244" t="s">
        <v>118</v>
      </c>
      <c r="B105" s="244" t="s">
        <v>354</v>
      </c>
      <c r="C105" s="245" t="s">
        <v>276</v>
      </c>
      <c r="D105" s="263"/>
      <c r="E105" s="247">
        <v>1.6222212687975648E-5</v>
      </c>
      <c r="F105" s="247">
        <v>2.0478870684931507E-4</v>
      </c>
      <c r="G105" s="247" t="s">
        <v>399</v>
      </c>
      <c r="H105" s="247">
        <v>4.1363517811263318E-4</v>
      </c>
      <c r="I105" s="247">
        <v>4.760000000000001E-6</v>
      </c>
      <c r="J105" s="247">
        <v>7.4800000000000004E-6</v>
      </c>
      <c r="K105" s="247">
        <v>1.632E-5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3.4000000000000002E-2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1.1397736257491028E-6</v>
      </c>
      <c r="F107" s="247">
        <v>2.7059999999999998E-5</v>
      </c>
      <c r="G107" s="247" t="s">
        <v>399</v>
      </c>
      <c r="H107" s="247">
        <v>4.5454664028454898E-5</v>
      </c>
      <c r="I107" s="247">
        <v>4.9200000000000001E-7</v>
      </c>
      <c r="J107" s="247">
        <v>6.5600000000000007E-6</v>
      </c>
      <c r="K107" s="247">
        <v>3.116E-5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0.16400000000000001</v>
      </c>
      <c r="AL107" s="250" t="s">
        <v>402</v>
      </c>
    </row>
    <row r="108" spans="1:38" s="1" customFormat="1" ht="26.25" customHeight="1" thickBot="1" x14ac:dyDescent="0.3">
      <c r="A108" s="244" t="s">
        <v>118</v>
      </c>
      <c r="B108" s="244" t="s">
        <v>356</v>
      </c>
      <c r="C108" s="245" t="s">
        <v>438</v>
      </c>
      <c r="D108" s="263"/>
      <c r="E108" s="247">
        <v>2.4964289806485469E-6</v>
      </c>
      <c r="F108" s="247">
        <v>5.3999999999999991E-5</v>
      </c>
      <c r="G108" s="247" t="s">
        <v>399</v>
      </c>
      <c r="H108" s="247">
        <v>5.1375947314433835E-5</v>
      </c>
      <c r="I108" s="247">
        <v>9.9999999999999995E-7</v>
      </c>
      <c r="J108" s="247">
        <v>1.0000000000000001E-5</v>
      </c>
      <c r="K108" s="247">
        <v>2.0000000000000002E-5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1.1064697871569606E-6</v>
      </c>
      <c r="F110" s="247">
        <v>4.626419999999999E-5</v>
      </c>
      <c r="G110" s="247" t="s">
        <v>399</v>
      </c>
      <c r="H110" s="247">
        <v>3.0749417051629769E-5</v>
      </c>
      <c r="I110" s="247">
        <v>1.4780000000000001E-6</v>
      </c>
      <c r="J110" s="247">
        <v>1.2031999999999999E-5</v>
      </c>
      <c r="K110" s="247">
        <v>1.6451999999999998E-5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0.26680000000000004</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9.9966282585480003E-4</v>
      </c>
      <c r="F112" s="247" t="s">
        <v>502</v>
      </c>
      <c r="G112" s="247" t="s">
        <v>399</v>
      </c>
      <c r="H112" s="247">
        <v>1.2495785323184999E-3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24991.570646370001</v>
      </c>
      <c r="AL112" s="250" t="s">
        <v>492</v>
      </c>
    </row>
    <row r="113" spans="1:38" s="1" customFormat="1" ht="26.25" customHeight="1" thickBot="1" x14ac:dyDescent="0.3">
      <c r="A113" s="244" t="s">
        <v>128</v>
      </c>
      <c r="B113" s="264" t="s">
        <v>246</v>
      </c>
      <c r="C113" s="265" t="s">
        <v>135</v>
      </c>
      <c r="D113" s="246"/>
      <c r="E113" s="247">
        <v>9.1749734433894036E-4</v>
      </c>
      <c r="F113" s="247" t="s">
        <v>502</v>
      </c>
      <c r="G113" s="247" t="s">
        <v>399</v>
      </c>
      <c r="H113" s="247">
        <v>2.2264806437906526E-3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9783.2307298607757</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2.3356028619940525E-3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13154.202878612738</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1.4178849999999999E-5</v>
      </c>
      <c r="J119" s="247">
        <v>2.5522240000000002E-4</v>
      </c>
      <c r="K119" s="247">
        <v>2.5522240000000002E-4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238.62</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2.052132E-4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238.62</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2.3337599999999998E-3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9.7240000000000002</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5.0770500000000005E-3</v>
      </c>
      <c r="F133" s="247">
        <v>8.0002000000000011E-5</v>
      </c>
      <c r="G133" s="247">
        <v>6.9540200000000002E-4</v>
      </c>
      <c r="H133" s="247" t="s">
        <v>399</v>
      </c>
      <c r="I133" s="247">
        <v>2.1354380000000004E-4</v>
      </c>
      <c r="J133" s="247">
        <v>2.1354380000000004E-4</v>
      </c>
      <c r="K133" s="247">
        <v>2.3729824000000003E-4</v>
      </c>
      <c r="L133" s="247" t="s">
        <v>502</v>
      </c>
      <c r="M133" s="247">
        <v>8.6156000000000004E-4</v>
      </c>
      <c r="N133" s="247">
        <v>1.8480462000000002E-4</v>
      </c>
      <c r="O133" s="247">
        <v>3.0954620000000005E-5</v>
      </c>
      <c r="P133" s="247">
        <v>9.1694600000000008E-3</v>
      </c>
      <c r="Q133" s="247">
        <v>8.3755940000000012E-5</v>
      </c>
      <c r="R133" s="247">
        <v>8.3448240000000008E-5</v>
      </c>
      <c r="S133" s="247">
        <v>7.6494220000000005E-5</v>
      </c>
      <c r="T133" s="247">
        <v>1.0664882E-4</v>
      </c>
      <c r="U133" s="247">
        <v>1.2172612000000001E-4</v>
      </c>
      <c r="V133" s="247">
        <v>9.8537848000000011E-4</v>
      </c>
      <c r="W133" s="247">
        <v>1.6615800000000002E-4</v>
      </c>
      <c r="X133" s="247">
        <v>8.1232799999999999E-8</v>
      </c>
      <c r="Y133" s="247">
        <v>4.4370340000000002E-8</v>
      </c>
      <c r="Z133" s="247">
        <v>3.9631760000000003E-8</v>
      </c>
      <c r="AA133" s="247">
        <v>4.3016460000000001E-8</v>
      </c>
      <c r="AB133" s="247">
        <v>2.0825136000000001E-7</v>
      </c>
      <c r="AC133" s="247">
        <v>9.2310000000000005E-4</v>
      </c>
      <c r="AD133" s="247">
        <v>2.5231400000000001E-3</v>
      </c>
      <c r="AE133" s="248"/>
      <c r="AF133" s="249" t="s">
        <v>399</v>
      </c>
      <c r="AG133" s="249" t="s">
        <v>399</v>
      </c>
      <c r="AH133" s="249" t="s">
        <v>399</v>
      </c>
      <c r="AI133" s="249" t="s">
        <v>399</v>
      </c>
      <c r="AJ133" s="249" t="s">
        <v>399</v>
      </c>
      <c r="AK133" s="249">
        <v>6154</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3.9144451500000002E-4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26096301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4.5290899999999995E-2</v>
      </c>
      <c r="J139" s="247">
        <v>4.5290899999999995E-2</v>
      </c>
      <c r="K139" s="247">
        <v>4.5290899999999995E-2</v>
      </c>
      <c r="L139" s="247" t="s">
        <v>502</v>
      </c>
      <c r="M139" s="247" t="s">
        <v>502</v>
      </c>
      <c r="N139" s="247">
        <v>1.3239E-4</v>
      </c>
      <c r="O139" s="247">
        <v>2.6486000000000001E-4</v>
      </c>
      <c r="P139" s="247">
        <v>2.6486000000000001E-4</v>
      </c>
      <c r="Q139" s="247">
        <v>4.1993E-4</v>
      </c>
      <c r="R139" s="247">
        <v>3.9920000000000005E-4</v>
      </c>
      <c r="S139" s="247">
        <v>9.3076999999999993E-4</v>
      </c>
      <c r="T139" s="247" t="s">
        <v>502</v>
      </c>
      <c r="U139" s="247" t="s">
        <v>502</v>
      </c>
      <c r="V139" s="247" t="s">
        <v>502</v>
      </c>
      <c r="W139" s="247">
        <v>0.45016</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1154</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8.6583782849843587</v>
      </c>
      <c r="F141" s="271">
        <f t="shared" ref="F141:AD141" si="0">SUM(F14:F140)</f>
        <v>7.861458351670775</v>
      </c>
      <c r="G141" s="271">
        <f t="shared" si="0"/>
        <v>1.2972785512449907</v>
      </c>
      <c r="H141" s="271">
        <f t="shared" si="0"/>
        <v>0.14118599130966425</v>
      </c>
      <c r="I141" s="271">
        <f t="shared" si="0"/>
        <v>0.74926142060062695</v>
      </c>
      <c r="J141" s="271">
        <f t="shared" si="0"/>
        <v>0.87474995872673089</v>
      </c>
      <c r="K141" s="271">
        <f t="shared" si="0"/>
        <v>1.0585441847838306</v>
      </c>
      <c r="L141" s="271">
        <f t="shared" si="0"/>
        <v>0.25892414473769543</v>
      </c>
      <c r="M141" s="271">
        <f t="shared" si="0"/>
        <v>17.23401860310609</v>
      </c>
      <c r="N141" s="271">
        <f t="shared" si="0"/>
        <v>1.6070131389356084</v>
      </c>
      <c r="O141" s="271">
        <f t="shared" si="0"/>
        <v>7.3885518555752566E-2</v>
      </c>
      <c r="P141" s="271">
        <f t="shared" si="0"/>
        <v>5.7832450733545308E-2</v>
      </c>
      <c r="Q141" s="271">
        <f t="shared" si="0"/>
        <v>5.4201391311207846E-2</v>
      </c>
      <c r="R141" s="271">
        <f>SUM(R14:R140)</f>
        <v>0.30882810584608017</v>
      </c>
      <c r="S141" s="271">
        <f t="shared" si="0"/>
        <v>4.939619774792666</v>
      </c>
      <c r="T141" s="271">
        <f t="shared" si="0"/>
        <v>0.67940990976436211</v>
      </c>
      <c r="U141" s="271">
        <f t="shared" si="0"/>
        <v>3.3324802494034314E-2</v>
      </c>
      <c r="V141" s="271">
        <f t="shared" si="0"/>
        <v>2.690600593365589</v>
      </c>
      <c r="W141" s="271">
        <f t="shared" si="0"/>
        <v>1.0548415338788446</v>
      </c>
      <c r="X141" s="271">
        <f t="shared" si="0"/>
        <v>5.4604013195256151E-2</v>
      </c>
      <c r="Y141" s="271">
        <f t="shared" si="0"/>
        <v>7.1816802858153089E-2</v>
      </c>
      <c r="Z141" s="271">
        <f t="shared" si="0"/>
        <v>3.0947033256994206E-2</v>
      </c>
      <c r="AA141" s="271">
        <f t="shared" si="0"/>
        <v>3.0580334227287457E-2</v>
      </c>
      <c r="AB141" s="271">
        <f t="shared" si="0"/>
        <v>0.18795014527509826</v>
      </c>
      <c r="AC141" s="271">
        <f t="shared" si="0"/>
        <v>2.641793025689148E-2</v>
      </c>
      <c r="AD141" s="271">
        <f t="shared" si="0"/>
        <v>3.1172759863503575E-2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2.0096675733494758</v>
      </c>
      <c r="F143" s="247">
        <v>1.0631127601343398</v>
      </c>
      <c r="G143" s="247">
        <v>1.4954360994798965E-2</v>
      </c>
      <c r="H143" s="247">
        <v>5.935158727975532E-2</v>
      </c>
      <c r="I143" s="247">
        <v>0.12825876115225693</v>
      </c>
      <c r="J143" s="247">
        <v>0.12825876115225693</v>
      </c>
      <c r="K143" s="247">
        <v>0.12825876115225693</v>
      </c>
      <c r="L143" s="247">
        <v>9.331799733515872E-2</v>
      </c>
      <c r="M143" s="247">
        <v>8.506743618228592</v>
      </c>
      <c r="N143" s="247">
        <v>0.16862955491012549</v>
      </c>
      <c r="O143" s="247">
        <v>2.0528099394765815E-5</v>
      </c>
      <c r="P143" s="247">
        <v>1.2352710184402511E-3</v>
      </c>
      <c r="Q143" s="247">
        <v>3.3530538650292236E-5</v>
      </c>
      <c r="R143" s="247">
        <v>1.4051690385408753E-3</v>
      </c>
      <c r="S143" s="247">
        <v>9.6300752552249281E-4</v>
      </c>
      <c r="T143" s="247">
        <v>1.9499729966765436E-4</v>
      </c>
      <c r="U143" s="247">
        <v>2.6004878511052831E-5</v>
      </c>
      <c r="V143" s="247">
        <v>4.4551083278123304E-3</v>
      </c>
      <c r="W143" s="247">
        <v>0.12050230000000001</v>
      </c>
      <c r="X143" s="247">
        <v>3.1719215569000004E-3</v>
      </c>
      <c r="Y143" s="247">
        <v>3.6186483392E-3</v>
      </c>
      <c r="Z143" s="247">
        <v>2.7490689035E-3</v>
      </c>
      <c r="AA143" s="247">
        <v>3.1363345296000003E-3</v>
      </c>
      <c r="AB143" s="247">
        <v>1.2675973329200001E-2</v>
      </c>
      <c r="AC143" s="247">
        <v>1.205021E-4</v>
      </c>
      <c r="AD143" s="247">
        <v>2.4233800000000002E-5</v>
      </c>
      <c r="AE143" s="248"/>
      <c r="AF143" s="247">
        <v>8056.0808279551002</v>
      </c>
      <c r="AG143" s="247" t="s">
        <v>399</v>
      </c>
      <c r="AH143" s="247">
        <v>0</v>
      </c>
      <c r="AI143" s="247">
        <v>0</v>
      </c>
      <c r="AJ143" s="247">
        <v>4.2972331099999997E-2</v>
      </c>
      <c r="AK143" s="247" t="s">
        <v>399</v>
      </c>
      <c r="AL143" s="154" t="s">
        <v>12</v>
      </c>
    </row>
    <row r="144" spans="1:38" s="3" customFormat="1" ht="26.25" customHeight="1" thickBot="1" x14ac:dyDescent="0.3">
      <c r="A144" s="153"/>
      <c r="B144" s="154" t="s">
        <v>449</v>
      </c>
      <c r="C144" s="155" t="s">
        <v>450</v>
      </c>
      <c r="D144" s="156" t="s">
        <v>1</v>
      </c>
      <c r="E144" s="247">
        <v>0.56189521204363357</v>
      </c>
      <c r="F144" s="247">
        <v>8.2619304608074665E-2</v>
      </c>
      <c r="G144" s="247">
        <v>2.8696147642466663E-3</v>
      </c>
      <c r="H144" s="247">
        <v>8.9988224884900571E-4</v>
      </c>
      <c r="I144" s="247">
        <v>5.0193443905805692E-2</v>
      </c>
      <c r="J144" s="247">
        <v>5.0193443905805692E-2</v>
      </c>
      <c r="K144" s="247">
        <v>5.0193443905805692E-2</v>
      </c>
      <c r="L144" s="247">
        <v>3.6456377880643563E-2</v>
      </c>
      <c r="M144" s="247">
        <v>0.41696483534465656</v>
      </c>
      <c r="N144" s="247">
        <v>2.4426244229395137E-3</v>
      </c>
      <c r="O144" s="247">
        <v>1.9694337104912065E-6</v>
      </c>
      <c r="P144" s="247">
        <v>1.9522707515615519E-4</v>
      </c>
      <c r="Q144" s="247">
        <v>3.8306042357351115E-6</v>
      </c>
      <c r="R144" s="247">
        <v>3.0481482847000276E-4</v>
      </c>
      <c r="S144" s="247">
        <v>2.047032800957414E-4</v>
      </c>
      <c r="T144" s="247">
        <v>9.5016826206743408E-6</v>
      </c>
      <c r="U144" s="247">
        <v>3.7223410504878105E-6</v>
      </c>
      <c r="V144" s="247">
        <v>6.6677349353038698E-4</v>
      </c>
      <c r="W144" s="247">
        <v>2.3158499999999999E-2</v>
      </c>
      <c r="X144" s="247">
        <v>7.2264425190000003E-4</v>
      </c>
      <c r="Y144" s="247">
        <v>8.1108948560000007E-4</v>
      </c>
      <c r="Z144" s="247">
        <v>6.3485320290000008E-4</v>
      </c>
      <c r="AA144" s="247">
        <v>6.7548937039999999E-4</v>
      </c>
      <c r="AB144" s="247">
        <v>2.8440763108000004E-3</v>
      </c>
      <c r="AC144" s="247">
        <v>2.3158599999999999E-5</v>
      </c>
      <c r="AD144" s="247">
        <v>4.7307000000000003E-6</v>
      </c>
      <c r="AE144" s="248"/>
      <c r="AF144" s="247">
        <v>1544.1987043337001</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1.6133950714312968</v>
      </c>
      <c r="F145" s="247">
        <v>8.7264966541816633E-2</v>
      </c>
      <c r="G145" s="247">
        <v>3.7821444892177781E-3</v>
      </c>
      <c r="H145" s="247">
        <v>4.7388576292750964E-4</v>
      </c>
      <c r="I145" s="247">
        <v>4.1574808706887754E-2</v>
      </c>
      <c r="J145" s="247">
        <v>4.1574808706887754E-2</v>
      </c>
      <c r="K145" s="247">
        <v>4.1574808706887754E-2</v>
      </c>
      <c r="L145" s="247">
        <v>2.5758635611233635E-2</v>
      </c>
      <c r="M145" s="247">
        <v>0.37362029700269245</v>
      </c>
      <c r="N145" s="247">
        <v>3.3430152963557656E-5</v>
      </c>
      <c r="O145" s="247">
        <v>2.3859386545649834E-6</v>
      </c>
      <c r="P145" s="247">
        <v>2.5285604136055315E-4</v>
      </c>
      <c r="Q145" s="247">
        <v>4.7714496609432863E-6</v>
      </c>
      <c r="R145" s="247">
        <v>4.0549111272833677E-4</v>
      </c>
      <c r="S145" s="247">
        <v>2.719187470022456E-4</v>
      </c>
      <c r="T145" s="247">
        <v>9.5501693410601378E-6</v>
      </c>
      <c r="U145" s="247">
        <v>4.7710220127566058E-6</v>
      </c>
      <c r="V145" s="247">
        <v>8.5877113285058885E-4</v>
      </c>
      <c r="W145" s="247">
        <v>1.03246E-2</v>
      </c>
      <c r="X145" s="247">
        <v>1.474991999E-4</v>
      </c>
      <c r="Y145" s="247">
        <v>8.9318960020000001E-4</v>
      </c>
      <c r="Z145" s="247">
        <v>9.9807792010000009E-4</v>
      </c>
      <c r="AA145" s="247">
        <v>2.294432004E-4</v>
      </c>
      <c r="AB145" s="247">
        <v>2.2682099206000005E-3</v>
      </c>
      <c r="AC145" s="247">
        <v>9.2402000000000001E-6</v>
      </c>
      <c r="AD145" s="247">
        <v>2.0294E-6</v>
      </c>
      <c r="AE145" s="248"/>
      <c r="AF145" s="247">
        <v>2036.8098782773</v>
      </c>
      <c r="AG145" s="247" t="s">
        <v>399</v>
      </c>
      <c r="AH145" s="247">
        <v>12.5583607943</v>
      </c>
      <c r="AI145" s="247">
        <v>0</v>
      </c>
      <c r="AJ145" s="247">
        <v>0</v>
      </c>
      <c r="AK145" s="247" t="s">
        <v>399</v>
      </c>
      <c r="AL145" s="154" t="s">
        <v>12</v>
      </c>
    </row>
    <row r="146" spans="1:38" s="3" customFormat="1" ht="26.25" customHeight="1" thickBot="1" x14ac:dyDescent="0.3">
      <c r="A146" s="153"/>
      <c r="B146" s="154" t="s">
        <v>453</v>
      </c>
      <c r="C146" s="155" t="s">
        <v>454</v>
      </c>
      <c r="D146" s="156" t="s">
        <v>1</v>
      </c>
      <c r="E146" s="247">
        <v>7.3930389914930693E-3</v>
      </c>
      <c r="F146" s="247">
        <v>0.12624421703126409</v>
      </c>
      <c r="G146" s="247">
        <v>1.1304094085153001E-4</v>
      </c>
      <c r="H146" s="247">
        <v>6.7993807082658773E-5</v>
      </c>
      <c r="I146" s="247">
        <v>2.1146148640181976E-3</v>
      </c>
      <c r="J146" s="247">
        <v>2.1146148640181976E-3</v>
      </c>
      <c r="K146" s="247">
        <v>2.1146148640181976E-3</v>
      </c>
      <c r="L146" s="247">
        <v>3.4241943399051248E-4</v>
      </c>
      <c r="M146" s="247">
        <v>0.60170612848427574</v>
      </c>
      <c r="N146" s="247">
        <v>3.0392828603028619E-3</v>
      </c>
      <c r="O146" s="247">
        <v>3.5450084722062951E-5</v>
      </c>
      <c r="P146" s="247">
        <v>1.1803362762941802E-5</v>
      </c>
      <c r="Q146" s="247">
        <v>4.0701250906695863E-7</v>
      </c>
      <c r="R146" s="247">
        <v>1.5666828605609726E-4</v>
      </c>
      <c r="S146" s="247">
        <v>6.0080924885999474E-3</v>
      </c>
      <c r="T146" s="247">
        <v>2.4914019148263266E-4</v>
      </c>
      <c r="U146" s="247">
        <v>3.5295791989390357E-5</v>
      </c>
      <c r="V146" s="247">
        <v>3.5179007884574781E-3</v>
      </c>
      <c r="W146" s="247">
        <v>9.4529999999999994E-4</v>
      </c>
      <c r="X146" s="247">
        <v>1.2204487400000001E-5</v>
      </c>
      <c r="Y146" s="247">
        <v>1.94008675E-5</v>
      </c>
      <c r="Z146" s="247">
        <v>8.4150471000000001E-6</v>
      </c>
      <c r="AA146" s="247">
        <v>2.22963204E-5</v>
      </c>
      <c r="AB146" s="247">
        <v>6.2316722399999999E-5</v>
      </c>
      <c r="AC146" s="247">
        <v>9.4549999999999999E-7</v>
      </c>
      <c r="AD146" s="247">
        <v>6.0940000000000004E-7</v>
      </c>
      <c r="AE146" s="248"/>
      <c r="AF146" s="247">
        <v>59.388551906499998</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0.35951468729267788</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16.6816396772</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5.1518555976131475E-2</v>
      </c>
      <c r="J148" s="247">
        <v>0.10343541223203864</v>
      </c>
      <c r="K148" s="247">
        <v>0.12770334255569335</v>
      </c>
      <c r="L148" s="247">
        <v>1.0584344805612621E-2</v>
      </c>
      <c r="M148" s="247" t="s">
        <v>399</v>
      </c>
      <c r="N148" s="247">
        <v>0.43850696169790543</v>
      </c>
      <c r="O148" s="247">
        <v>1.8491459693949718E-3</v>
      </c>
      <c r="P148" s="247">
        <v>0</v>
      </c>
      <c r="Q148" s="247">
        <v>4.9800464035596979E-3</v>
      </c>
      <c r="R148" s="247">
        <v>0.16442782323990376</v>
      </c>
      <c r="S148" s="247">
        <v>3.6164869879584818</v>
      </c>
      <c r="T148" s="247">
        <v>2.4782180284943646E-2</v>
      </c>
      <c r="U148" s="247">
        <v>2.5540668511138671E-3</v>
      </c>
      <c r="V148" s="247">
        <v>1.0369841515055747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3282.6106132463037</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1.5895493071905232E-2</v>
      </c>
      <c r="J149" s="247">
        <v>2.9436098281306004E-2</v>
      </c>
      <c r="K149" s="247">
        <v>5.8872196562612007E-2</v>
      </c>
      <c r="L149" s="247">
        <v>6.2404528356368755E-4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3282.6106132463037</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8.6583782849843587</v>
      </c>
      <c r="F152" s="172">
        <f t="shared" ref="F152:AD152" si="1">F141 + F151 + IF(AND(OR($B$4="AT",$B$4="BE",$B$4="CH",$B$4="GB",$B$4="IE",$B$4="LT",$B$4="LU",$B$4="NL"),SUM(F143:F149)&gt;0),SUM(F143:F149)-SUM(F27:F33),0)</f>
        <v>7.861458351670775</v>
      </c>
      <c r="G152" s="172">
        <f t="shared" si="1"/>
        <v>1.2972785512449907</v>
      </c>
      <c r="H152" s="172">
        <f t="shared" si="1"/>
        <v>0.14118599130966425</v>
      </c>
      <c r="I152" s="172">
        <f t="shared" si="1"/>
        <v>0.74926142060062695</v>
      </c>
      <c r="J152" s="172">
        <f t="shared" si="1"/>
        <v>0.87474995872673089</v>
      </c>
      <c r="K152" s="172">
        <f t="shared" si="1"/>
        <v>1.0585441847838306</v>
      </c>
      <c r="L152" s="172">
        <f t="shared" si="1"/>
        <v>0.25892414473769543</v>
      </c>
      <c r="M152" s="172">
        <f t="shared" si="1"/>
        <v>17.23401860310609</v>
      </c>
      <c r="N152" s="172">
        <f t="shared" si="1"/>
        <v>1.6070131389356084</v>
      </c>
      <c r="O152" s="172">
        <f t="shared" si="1"/>
        <v>7.3885518555752566E-2</v>
      </c>
      <c r="P152" s="172">
        <f t="shared" si="1"/>
        <v>5.7832450733545308E-2</v>
      </c>
      <c r="Q152" s="172">
        <f t="shared" si="1"/>
        <v>5.4201391311207846E-2</v>
      </c>
      <c r="R152" s="172">
        <f t="shared" si="1"/>
        <v>0.30882810584608017</v>
      </c>
      <c r="S152" s="172">
        <f t="shared" si="1"/>
        <v>4.939619774792666</v>
      </c>
      <c r="T152" s="172">
        <f t="shared" si="1"/>
        <v>0.67940990976436211</v>
      </c>
      <c r="U152" s="172">
        <f t="shared" si="1"/>
        <v>3.3324802494034314E-2</v>
      </c>
      <c r="V152" s="172">
        <f t="shared" si="1"/>
        <v>2.690600593365589</v>
      </c>
      <c r="W152" s="172">
        <f t="shared" si="1"/>
        <v>1.0548415338788446</v>
      </c>
      <c r="X152" s="172">
        <f t="shared" si="1"/>
        <v>5.4604013195256151E-2</v>
      </c>
      <c r="Y152" s="172">
        <f t="shared" si="1"/>
        <v>7.1816802858153089E-2</v>
      </c>
      <c r="Z152" s="172">
        <f t="shared" si="1"/>
        <v>3.0947033256994206E-2</v>
      </c>
      <c r="AA152" s="172">
        <f t="shared" si="1"/>
        <v>3.0580334227287457E-2</v>
      </c>
      <c r="AB152" s="172">
        <f t="shared" si="1"/>
        <v>0.18795014527509826</v>
      </c>
      <c r="AC152" s="172">
        <f t="shared" si="1"/>
        <v>2.641793025689148E-2</v>
      </c>
      <c r="AD152" s="172">
        <f t="shared" si="1"/>
        <v>3.1172759863503575E-2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8.6583782849843587</v>
      </c>
      <c r="F154" s="172">
        <f>F141 + F153 - IF(OR($B$6=2005,$B$6&gt;=2020),SUM(F99:F122),0) + IF(AND(OR($B$4="AT",$B$4="BE",$B$4="CH",$B$4="GB",$B$4="IE",$B$4="LT",$B$4="LU",$B$4="NL"),SUM(F143:F149)&gt;0),SUM(F143:F149)-SUM(F27:F33),0)</f>
        <v>7.861458351670775</v>
      </c>
      <c r="G154" s="172">
        <f>G141 + G153 + IF(AND(OR($B$4="AT",$B$4="BE",$B$4="CH",$B$4="GB",$B$4="IE",$B$4="LT",$B$4="LU",$B$4="NL"),SUM(G143:G149)&gt;0),SUM(G143:G149)-SUM(G27:G33),0)</f>
        <v>1.2972785512449907</v>
      </c>
      <c r="H154" s="172">
        <f t="shared" ref="H154:AD154" si="2">H141 + H153 + IF(AND(OR($B$4="AT",$B$4="BE",$B$4="CH",$B$4="GB",$B$4="IE",$B$4="LT",$B$4="LU",$B$4="NL"),SUM(H143:H149)&gt;0),SUM(H143:H149)-SUM(H27:H33),0)</f>
        <v>0.14118599130966425</v>
      </c>
      <c r="I154" s="172">
        <f t="shared" si="2"/>
        <v>0.74926142060062695</v>
      </c>
      <c r="J154" s="172">
        <f t="shared" si="2"/>
        <v>0.87474995872673089</v>
      </c>
      <c r="K154" s="172">
        <f t="shared" si="2"/>
        <v>1.0585441847838306</v>
      </c>
      <c r="L154" s="172">
        <f t="shared" si="2"/>
        <v>0.25892414473769543</v>
      </c>
      <c r="M154" s="172">
        <f t="shared" si="2"/>
        <v>17.23401860310609</v>
      </c>
      <c r="N154" s="172">
        <f t="shared" si="2"/>
        <v>1.6070131389356084</v>
      </c>
      <c r="O154" s="172">
        <f t="shared" si="2"/>
        <v>7.3885518555752566E-2</v>
      </c>
      <c r="P154" s="172">
        <f t="shared" si="2"/>
        <v>5.7832450733545308E-2</v>
      </c>
      <c r="Q154" s="172">
        <f t="shared" si="2"/>
        <v>5.4201391311207846E-2</v>
      </c>
      <c r="R154" s="172">
        <f t="shared" si="2"/>
        <v>0.30882810584608017</v>
      </c>
      <c r="S154" s="172">
        <f t="shared" si="2"/>
        <v>4.939619774792666</v>
      </c>
      <c r="T154" s="172">
        <f t="shared" si="2"/>
        <v>0.67940990976436211</v>
      </c>
      <c r="U154" s="172">
        <f t="shared" si="2"/>
        <v>3.3324802494034314E-2</v>
      </c>
      <c r="V154" s="172">
        <f t="shared" si="2"/>
        <v>2.690600593365589</v>
      </c>
      <c r="W154" s="172">
        <f t="shared" si="2"/>
        <v>1.0548415338788446</v>
      </c>
      <c r="X154" s="172">
        <f t="shared" si="2"/>
        <v>5.4604013195256151E-2</v>
      </c>
      <c r="Y154" s="172">
        <f t="shared" si="2"/>
        <v>7.1816802858153089E-2</v>
      </c>
      <c r="Z154" s="172">
        <f t="shared" si="2"/>
        <v>3.0947033256994206E-2</v>
      </c>
      <c r="AA154" s="172">
        <f t="shared" si="2"/>
        <v>3.0580334227287457E-2</v>
      </c>
      <c r="AB154" s="172">
        <f t="shared" si="2"/>
        <v>0.18795014527509826</v>
      </c>
      <c r="AC154" s="172">
        <f t="shared" si="2"/>
        <v>2.641793025689148E-2</v>
      </c>
      <c r="AD154" s="172">
        <f t="shared" si="2"/>
        <v>3.1172759863503575E-2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2"/>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2.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2004</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2004</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1.2628665294897996</v>
      </c>
      <c r="F14" s="247">
        <v>1.2466001005319995E-2</v>
      </c>
      <c r="G14" s="247">
        <v>2.6839675731010867E-2</v>
      </c>
      <c r="H14" s="247">
        <v>5.1136185089199994E-3</v>
      </c>
      <c r="I14" s="247">
        <v>1.3010411561564664E-2</v>
      </c>
      <c r="J14" s="247">
        <v>1.3075509161564665E-2</v>
      </c>
      <c r="K14" s="247">
        <v>1.3165018361564664E-2</v>
      </c>
      <c r="L14" s="247">
        <v>4.5423843770578333E-4</v>
      </c>
      <c r="M14" s="247">
        <v>6.372141754646661E-2</v>
      </c>
      <c r="N14" s="247">
        <v>0.56645801960027231</v>
      </c>
      <c r="O14" s="247">
        <v>5.1105303126712055E-2</v>
      </c>
      <c r="P14" s="247">
        <v>3.3878763524819999E-2</v>
      </c>
      <c r="Q14" s="247">
        <v>4.0546994261783993E-2</v>
      </c>
      <c r="R14" s="247">
        <v>4.6785370959604639E-2</v>
      </c>
      <c r="S14" s="247">
        <v>0.12544627348396048</v>
      </c>
      <c r="T14" s="247">
        <v>7.2554170192892592E-2</v>
      </c>
      <c r="U14" s="247">
        <v>6.1687603646998395E-3</v>
      </c>
      <c r="V14" s="247">
        <v>0.92438480136027235</v>
      </c>
      <c r="W14" s="247">
        <v>4.4019739424100014E-2</v>
      </c>
      <c r="X14" s="247">
        <v>4.7701790349919989E-6</v>
      </c>
      <c r="Y14" s="247">
        <v>9.8618831524879988E-6</v>
      </c>
      <c r="Z14" s="247">
        <v>5.5721543524879988E-6</v>
      </c>
      <c r="AA14" s="247">
        <v>6.8322846324879977E-6</v>
      </c>
      <c r="AB14" s="247">
        <v>2.6848803092455995E-5</v>
      </c>
      <c r="AC14" s="247">
        <v>2.3082826400000006E-2</v>
      </c>
      <c r="AD14" s="247">
        <v>1.7363187999999998E-6</v>
      </c>
      <c r="AE14" s="248"/>
      <c r="AF14" s="249">
        <v>27.12400000000002</v>
      </c>
      <c r="AG14" s="249" t="s">
        <v>399</v>
      </c>
      <c r="AH14" s="249">
        <v>857.94684819999839</v>
      </c>
      <c r="AI14" s="249">
        <v>1607.6444093654109</v>
      </c>
      <c r="AJ14" s="249">
        <v>2860.9048211595091</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0.29503282065461117</v>
      </c>
      <c r="F23" s="247">
        <v>8.7652492034714619E-2</v>
      </c>
      <c r="G23" s="247">
        <v>7.0843261474501232E-4</v>
      </c>
      <c r="H23" s="247">
        <v>7.3321308114772789E-5</v>
      </c>
      <c r="I23" s="247">
        <v>1.5400955376293294E-2</v>
      </c>
      <c r="J23" s="247">
        <v>2.1911141175091142E-2</v>
      </c>
      <c r="K23" s="247">
        <v>7.8280337161098112E-2</v>
      </c>
      <c r="L23" s="247">
        <v>9.3193653651146378E-3</v>
      </c>
      <c r="M23" s="247">
        <v>0.31311971449927023</v>
      </c>
      <c r="N23" s="247">
        <v>5.3118609020117802E-4</v>
      </c>
      <c r="O23" s="247">
        <v>1.5672137941679387E-4</v>
      </c>
      <c r="P23" s="247" t="s">
        <v>502</v>
      </c>
      <c r="Q23" s="247" t="s">
        <v>502</v>
      </c>
      <c r="R23" s="247">
        <v>4.9410343885619744E-4</v>
      </c>
      <c r="S23" s="247">
        <v>2.1749191498003317E-2</v>
      </c>
      <c r="T23" s="247">
        <v>6.8348777570645402E-4</v>
      </c>
      <c r="U23" s="247">
        <v>9.4643715685839119E-5</v>
      </c>
      <c r="V23" s="247">
        <v>1.2302844444184042E-2</v>
      </c>
      <c r="W23" s="247" t="s">
        <v>502</v>
      </c>
      <c r="X23" s="247">
        <v>2.8988277612388037E-4</v>
      </c>
      <c r="Y23" s="247">
        <v>4.7280440528159659E-4</v>
      </c>
      <c r="Z23" s="247" t="s">
        <v>399</v>
      </c>
      <c r="AA23" s="247" t="s">
        <v>399</v>
      </c>
      <c r="AB23" s="247">
        <v>7.6268718140547632E-4</v>
      </c>
      <c r="AC23" s="247" t="s">
        <v>502</v>
      </c>
      <c r="AD23" s="247" t="s">
        <v>399</v>
      </c>
      <c r="AE23" s="248"/>
      <c r="AF23" s="249">
        <v>407.64785536764975</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0.24963278665070601</v>
      </c>
      <c r="F24" s="247">
        <v>3.9535050627521884E-2</v>
      </c>
      <c r="G24" s="247">
        <v>1.4248404800651151E-2</v>
      </c>
      <c r="H24" s="247">
        <v>8.750620985067451E-4</v>
      </c>
      <c r="I24" s="247">
        <v>6.7615763141019415E-3</v>
      </c>
      <c r="J24" s="247">
        <v>6.7615763141019415E-3</v>
      </c>
      <c r="K24" s="247">
        <v>6.7615763141019415E-3</v>
      </c>
      <c r="L24" s="247">
        <v>3.2140742299595986E-3</v>
      </c>
      <c r="M24" s="247">
        <v>5.9607253064110577E-2</v>
      </c>
      <c r="N24" s="247">
        <v>3.8167062225804739E-5</v>
      </c>
      <c r="O24" s="247">
        <v>2.9683744350450985E-6</v>
      </c>
      <c r="P24" s="247">
        <v>7.9604707474471164E-4</v>
      </c>
      <c r="Q24" s="247">
        <v>1.4961754356829796E-4</v>
      </c>
      <c r="R24" s="247">
        <v>7.4954333729961581E-5</v>
      </c>
      <c r="S24" s="247">
        <v>6.593798327783787E-5</v>
      </c>
      <c r="T24" s="247">
        <v>2.0610742762659657E-5</v>
      </c>
      <c r="U24" s="247">
        <v>1.1298763632988446E-4</v>
      </c>
      <c r="V24" s="247">
        <v>9.2383689619543914E-3</v>
      </c>
      <c r="W24" s="247">
        <v>1.1301124096974597E-3</v>
      </c>
      <c r="X24" s="247">
        <v>1.5538848928007891E-6</v>
      </c>
      <c r="Y24" s="247">
        <v>8.3382574112305167E-6</v>
      </c>
      <c r="Z24" s="247">
        <v>2.0335571439658797E-6</v>
      </c>
      <c r="AA24" s="247">
        <v>1.9487239652123424E-6</v>
      </c>
      <c r="AB24" s="247">
        <v>1.3874423413209526E-5</v>
      </c>
      <c r="AC24" s="247" t="s">
        <v>502</v>
      </c>
      <c r="AD24" s="247" t="s">
        <v>502</v>
      </c>
      <c r="AE24" s="248"/>
      <c r="AF24" s="249">
        <v>283.03953628803083</v>
      </c>
      <c r="AG24" s="249" t="s">
        <v>399</v>
      </c>
      <c r="AH24" s="249">
        <v>1411.2635747965701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2.4755805073621695</v>
      </c>
      <c r="F27" s="247">
        <v>1.2066480538762263</v>
      </c>
      <c r="G27" s="247">
        <v>1.6180612481754026E-2</v>
      </c>
      <c r="H27" s="247">
        <v>7.0498133494699591E-2</v>
      </c>
      <c r="I27" s="247">
        <v>0.14582712679736229</v>
      </c>
      <c r="J27" s="247">
        <v>0.14582712679736229</v>
      </c>
      <c r="K27" s="247">
        <v>0.14582712679736229</v>
      </c>
      <c r="L27" s="247">
        <v>0.10869407341296972</v>
      </c>
      <c r="M27" s="247">
        <v>9.8132593230154086</v>
      </c>
      <c r="N27" s="247">
        <v>0.21325672905828638</v>
      </c>
      <c r="O27" s="247">
        <v>2.5757353172643678E-5</v>
      </c>
      <c r="P27" s="247">
        <v>1.5406058687926327E-3</v>
      </c>
      <c r="Q27" s="247">
        <v>4.1997317805226564E-5</v>
      </c>
      <c r="R27" s="247">
        <v>1.742433413752591E-3</v>
      </c>
      <c r="S27" s="247">
        <v>1.1946561588502579E-3</v>
      </c>
      <c r="T27" s="247">
        <v>2.4579024079148605E-4</v>
      </c>
      <c r="U27" s="247">
        <v>3.2479929265165785E-5</v>
      </c>
      <c r="V27" s="247">
        <v>5.5608656115280191E-3</v>
      </c>
      <c r="W27" s="247">
        <v>0.14540819999999999</v>
      </c>
      <c r="X27" s="247">
        <v>3.8413668547000001E-3</v>
      </c>
      <c r="Y27" s="247">
        <v>4.3691760200000006E-3</v>
      </c>
      <c r="Z27" s="247">
        <v>3.3327978691000001E-3</v>
      </c>
      <c r="AA27" s="247">
        <v>3.7807011033000001E-3</v>
      </c>
      <c r="AB27" s="247">
        <v>1.5324041847100001E-2</v>
      </c>
      <c r="AC27" s="247">
        <v>1.4540810000000001E-4</v>
      </c>
      <c r="AD27" s="247">
        <v>2.9203299999999999E-5</v>
      </c>
      <c r="AE27" s="248"/>
      <c r="AF27" s="247">
        <v>9954.8975378649993</v>
      </c>
      <c r="AG27" s="247" t="s">
        <v>399</v>
      </c>
      <c r="AH27" s="247">
        <v>0</v>
      </c>
      <c r="AI27" s="247">
        <v>0</v>
      </c>
      <c r="AJ27" s="247">
        <v>2.2146028799999998E-2</v>
      </c>
      <c r="AK27" s="247" t="s">
        <v>399</v>
      </c>
      <c r="AL27" s="250" t="s">
        <v>12</v>
      </c>
    </row>
    <row r="28" spans="1:38" s="1" customFormat="1" ht="26.25" customHeight="1" thickBot="1" x14ac:dyDescent="0.3">
      <c r="A28" s="244" t="s">
        <v>123</v>
      </c>
      <c r="B28" s="244" t="s">
        <v>164</v>
      </c>
      <c r="C28" s="245" t="s">
        <v>146</v>
      </c>
      <c r="D28" s="246"/>
      <c r="E28" s="247">
        <v>0.63206281497475791</v>
      </c>
      <c r="F28" s="247">
        <v>9.6909778530441942E-2</v>
      </c>
      <c r="G28" s="247">
        <v>3.0711054439314981E-3</v>
      </c>
      <c r="H28" s="247">
        <v>1.0618210547403981E-3</v>
      </c>
      <c r="I28" s="247">
        <v>5.3592862514130764E-2</v>
      </c>
      <c r="J28" s="247">
        <v>5.3592862514130764E-2</v>
      </c>
      <c r="K28" s="247">
        <v>5.3592862514130764E-2</v>
      </c>
      <c r="L28" s="247">
        <v>3.9856712222158107E-2</v>
      </c>
      <c r="M28" s="247">
        <v>0.48318683502104876</v>
      </c>
      <c r="N28" s="247">
        <v>3.1079833371541309E-3</v>
      </c>
      <c r="O28" s="247">
        <v>2.2582233550100839E-6</v>
      </c>
      <c r="P28" s="247">
        <v>2.2213864891299455E-4</v>
      </c>
      <c r="Q28" s="247">
        <v>4.3785824962755736E-6</v>
      </c>
      <c r="R28" s="247">
        <v>3.4570958314446163E-4</v>
      </c>
      <c r="S28" s="247">
        <v>2.3220831135588869E-4</v>
      </c>
      <c r="T28" s="247">
        <v>1.1100856626209259E-5</v>
      </c>
      <c r="U28" s="247">
        <v>4.2407182825309786E-6</v>
      </c>
      <c r="V28" s="247">
        <v>7.591933644432383E-4</v>
      </c>
      <c r="W28" s="247">
        <v>2.6328800000000003E-2</v>
      </c>
      <c r="X28" s="247">
        <v>8.0529089960000003E-4</v>
      </c>
      <c r="Y28" s="247">
        <v>9.0383124319999997E-4</v>
      </c>
      <c r="Z28" s="247">
        <v>7.0743905759999999E-4</v>
      </c>
      <c r="AA28" s="247">
        <v>7.5282720340000004E-4</v>
      </c>
      <c r="AB28" s="247">
        <v>3.1693884038000004E-3</v>
      </c>
      <c r="AC28" s="247">
        <v>2.63285E-5</v>
      </c>
      <c r="AD28" s="247">
        <v>5.3639999999999998E-6</v>
      </c>
      <c r="AE28" s="248"/>
      <c r="AF28" s="247">
        <v>1753.2010995344001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1.886155986987617</v>
      </c>
      <c r="F29" s="247">
        <v>0.10151660244735877</v>
      </c>
      <c r="G29" s="247">
        <v>4.3138048633456355E-3</v>
      </c>
      <c r="H29" s="247">
        <v>5.5691227016271719E-4</v>
      </c>
      <c r="I29" s="247">
        <v>4.810750524383834E-2</v>
      </c>
      <c r="J29" s="247">
        <v>4.810750524383834E-2</v>
      </c>
      <c r="K29" s="247">
        <v>4.810750524383834E-2</v>
      </c>
      <c r="L29" s="247">
        <v>3.0267190104006664E-2</v>
      </c>
      <c r="M29" s="247">
        <v>0.44907881591115101</v>
      </c>
      <c r="N29" s="247">
        <v>3.9377616626747078E-5</v>
      </c>
      <c r="O29" s="247">
        <v>2.8674504589386859E-6</v>
      </c>
      <c r="P29" s="247">
        <v>3.0388996808428933E-4</v>
      </c>
      <c r="Q29" s="247">
        <v>5.7344226733716807E-6</v>
      </c>
      <c r="R29" s="247">
        <v>4.8733410429150031E-4</v>
      </c>
      <c r="S29" s="247">
        <v>3.2680183357446872E-4</v>
      </c>
      <c r="T29" s="247">
        <v>1.1476975503340107E-5</v>
      </c>
      <c r="U29" s="247">
        <v>5.7339444288659905E-6</v>
      </c>
      <c r="V29" s="247">
        <v>1.032095649860708E-3</v>
      </c>
      <c r="W29" s="247">
        <v>1.21274E-2</v>
      </c>
      <c r="X29" s="247">
        <v>1.732511722E-4</v>
      </c>
      <c r="Y29" s="247">
        <v>1.0491320965E-3</v>
      </c>
      <c r="Z29" s="247">
        <v>1.1723329301000002E-3</v>
      </c>
      <c r="AA29" s="247">
        <v>2.695018231E-4</v>
      </c>
      <c r="AB29" s="247">
        <v>2.6642180219000004E-3</v>
      </c>
      <c r="AC29" s="247">
        <v>1.1059200000000001E-5</v>
      </c>
      <c r="AD29" s="247">
        <v>2.3904E-6</v>
      </c>
      <c r="AE29" s="248"/>
      <c r="AF29" s="247">
        <v>2447.9085476708001</v>
      </c>
      <c r="AG29" s="247" t="s">
        <v>399</v>
      </c>
      <c r="AH29" s="247">
        <v>12.0958061987</v>
      </c>
      <c r="AI29" s="247">
        <v>0</v>
      </c>
      <c r="AJ29" s="247">
        <v>0</v>
      </c>
      <c r="AK29" s="247" t="s">
        <v>399</v>
      </c>
      <c r="AL29" s="250" t="s">
        <v>12</v>
      </c>
    </row>
    <row r="30" spans="1:38" s="1" customFormat="1" ht="26.25" customHeight="1" thickBot="1" x14ac:dyDescent="0.3">
      <c r="A30" s="244" t="s">
        <v>123</v>
      </c>
      <c r="B30" s="244" t="s">
        <v>166</v>
      </c>
      <c r="C30" s="245" t="s">
        <v>54</v>
      </c>
      <c r="D30" s="246"/>
      <c r="E30" s="247">
        <v>1.0046346505556854E-2</v>
      </c>
      <c r="F30" s="247">
        <v>0.15637420511938552</v>
      </c>
      <c r="G30" s="247">
        <v>1.1618564918273644E-4</v>
      </c>
      <c r="H30" s="247">
        <v>9.1183952739428309E-5</v>
      </c>
      <c r="I30" s="247">
        <v>2.5037704327314321E-3</v>
      </c>
      <c r="J30" s="247">
        <v>2.5037704327314321E-3</v>
      </c>
      <c r="K30" s="247">
        <v>2.5037704327314321E-3</v>
      </c>
      <c r="L30" s="247">
        <v>4.1452253507515981E-4</v>
      </c>
      <c r="M30" s="247">
        <v>0.75449685308396497</v>
      </c>
      <c r="N30" s="247">
        <v>4.0847266518119242E-3</v>
      </c>
      <c r="O30" s="247">
        <v>4.9786498312260901E-5</v>
      </c>
      <c r="P30" s="247">
        <v>1.5863389012708833E-5</v>
      </c>
      <c r="Q30" s="247">
        <v>5.4701341423133917E-7</v>
      </c>
      <c r="R30" s="247">
        <v>2.1957916676316691E-4</v>
      </c>
      <c r="S30" s="247">
        <v>8.4402617939234818E-3</v>
      </c>
      <c r="T30" s="247">
        <v>3.498213848581074E-4</v>
      </c>
      <c r="U30" s="247">
        <v>4.9569735931985578E-5</v>
      </c>
      <c r="V30" s="247">
        <v>4.9394926555629375E-3</v>
      </c>
      <c r="W30" s="247">
        <v>1.2571000000000001E-3</v>
      </c>
      <c r="X30" s="247">
        <v>1.57221241E-5</v>
      </c>
      <c r="Y30" s="247">
        <v>2.4177063499999999E-5</v>
      </c>
      <c r="Z30" s="247">
        <v>1.1056370700000001E-5</v>
      </c>
      <c r="AA30" s="247">
        <v>2.7655176300000002E-5</v>
      </c>
      <c r="AB30" s="247">
        <v>7.8610734600000005E-5</v>
      </c>
      <c r="AC30" s="247">
        <v>1.2573E-6</v>
      </c>
      <c r="AD30" s="247">
        <v>7.3249999999999997E-7</v>
      </c>
      <c r="AE30" s="248"/>
      <c r="AF30" s="247">
        <v>79.816550648399996</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0.32771396832777616</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15.206072324499999</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6.1776588371808404E-2</v>
      </c>
      <c r="J32" s="247">
        <v>0.12410287563437891</v>
      </c>
      <c r="K32" s="247">
        <v>0.15314296086891072</v>
      </c>
      <c r="L32" s="247">
        <v>1.2672057545985932E-2</v>
      </c>
      <c r="M32" s="247" t="s">
        <v>399</v>
      </c>
      <c r="N32" s="247">
        <v>0.52682688840355829</v>
      </c>
      <c r="O32" s="247">
        <v>2.2204104800330263E-3</v>
      </c>
      <c r="P32" s="247">
        <v>0</v>
      </c>
      <c r="Q32" s="247">
        <v>5.9825464447233632E-3</v>
      </c>
      <c r="R32" s="247">
        <v>0.197557826393227</v>
      </c>
      <c r="S32" s="247">
        <v>4.3452642294534245</v>
      </c>
      <c r="T32" s="247">
        <v>2.9767659125985533E-2</v>
      </c>
      <c r="U32" s="247">
        <v>3.0628592173782185E-3</v>
      </c>
      <c r="V32" s="247">
        <v>1.2437638160952365</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3936.6025099638005</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1.8980309165433053E-2</v>
      </c>
      <c r="J33" s="247">
        <v>3.5148720676727849E-2</v>
      </c>
      <c r="K33" s="247">
        <v>7.0297441353455697E-2</v>
      </c>
      <c r="L33" s="247">
        <v>7.4515287834663068E-4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3936.6025099638005</v>
      </c>
      <c r="AL33" s="250" t="s">
        <v>459</v>
      </c>
    </row>
    <row r="34" spans="1:38" s="1" customFormat="1" ht="26.25" customHeight="1" thickBot="1" x14ac:dyDescent="0.3">
      <c r="A34" s="244" t="s">
        <v>121</v>
      </c>
      <c r="B34" s="244" t="s">
        <v>170</v>
      </c>
      <c r="C34" s="245" t="s">
        <v>58</v>
      </c>
      <c r="D34" s="246"/>
      <c r="E34" s="247">
        <v>8.8022142815139079E-2</v>
      </c>
      <c r="F34" s="247">
        <v>7.8129580415078337E-3</v>
      </c>
      <c r="G34" s="247">
        <v>6.8598060438377463E-3</v>
      </c>
      <c r="H34" s="247">
        <v>1.1769983001532135E-5</v>
      </c>
      <c r="I34" s="247">
        <v>2.3012844064958841E-3</v>
      </c>
      <c r="J34" s="247">
        <v>2.4182621516644857E-3</v>
      </c>
      <c r="K34" s="247">
        <v>2.5532920180010811E-3</v>
      </c>
      <c r="L34" s="247">
        <v>1.4958348642223247E-3</v>
      </c>
      <c r="M34" s="247">
        <v>1.7972691834854896E-2</v>
      </c>
      <c r="N34" s="247" t="s">
        <v>502</v>
      </c>
      <c r="O34" s="247">
        <v>1.6824576928570476E-5</v>
      </c>
      <c r="P34" s="247" t="s">
        <v>502</v>
      </c>
      <c r="Q34" s="247" t="s">
        <v>502</v>
      </c>
      <c r="R34" s="247">
        <v>8.3978467673508414E-5</v>
      </c>
      <c r="S34" s="247">
        <v>2.8551234839299419E-3</v>
      </c>
      <c r="T34" s="247">
        <v>1.1755541304597737E-4</v>
      </c>
      <c r="U34" s="247">
        <v>1.6824576928570476E-5</v>
      </c>
      <c r="V34" s="247">
        <v>1.6795693534701684E-3</v>
      </c>
      <c r="W34" s="247" t="s">
        <v>502</v>
      </c>
      <c r="X34" s="247">
        <v>5.0401522301039435E-5</v>
      </c>
      <c r="Y34" s="247">
        <v>8.3978467673508414E-5</v>
      </c>
      <c r="Z34" s="247" t="s">
        <v>502</v>
      </c>
      <c r="AA34" s="247" t="s">
        <v>502</v>
      </c>
      <c r="AB34" s="247">
        <v>1.3437998997454785E-4</v>
      </c>
      <c r="AC34" s="247" t="s">
        <v>399</v>
      </c>
      <c r="AD34" s="247" t="s">
        <v>399</v>
      </c>
      <c r="AE34" s="248"/>
      <c r="AF34" s="249">
        <v>72.208484671976279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5.5883056064787773E-2</v>
      </c>
      <c r="F36" s="247">
        <v>1.9932439438661706E-3</v>
      </c>
      <c r="G36" s="247">
        <v>2.1422858294277898E-3</v>
      </c>
      <c r="H36" s="247">
        <v>5.2026941571817759E-6</v>
      </c>
      <c r="I36" s="247">
        <v>9.9646895151669782E-4</v>
      </c>
      <c r="J36" s="247">
        <v>1.0677764655533655E-3</v>
      </c>
      <c r="K36" s="247">
        <v>1.0677764655533655E-3</v>
      </c>
      <c r="L36" s="247">
        <v>3.3101070432154338E-4</v>
      </c>
      <c r="M36" s="247">
        <v>5.2669627320646086E-3</v>
      </c>
      <c r="N36" s="247">
        <v>9.2516143748002982E-5</v>
      </c>
      <c r="O36" s="247">
        <v>7.1307514036667864E-6</v>
      </c>
      <c r="P36" s="247">
        <v>2.1361650127722816E-5</v>
      </c>
      <c r="Q36" s="247">
        <v>2.8461797448112068E-5</v>
      </c>
      <c r="R36" s="247">
        <v>3.5592548851778852E-5</v>
      </c>
      <c r="S36" s="247">
        <v>6.2646558469124072E-4</v>
      </c>
      <c r="T36" s="247">
        <v>7.118509770355771E-4</v>
      </c>
      <c r="U36" s="247">
        <v>7.1185097703557705E-5</v>
      </c>
      <c r="V36" s="247">
        <v>8.541599642761373E-4</v>
      </c>
      <c r="W36" s="247">
        <v>9.2516143748002988E-2</v>
      </c>
      <c r="X36" s="247" t="s">
        <v>502</v>
      </c>
      <c r="Y36" s="247" t="s">
        <v>502</v>
      </c>
      <c r="Z36" s="247" t="s">
        <v>502</v>
      </c>
      <c r="AA36" s="247" t="s">
        <v>502</v>
      </c>
      <c r="AB36" s="247">
        <v>2.4177225789256483E-6</v>
      </c>
      <c r="AC36" s="247">
        <v>5.6923594896224137E-5</v>
      </c>
      <c r="AD36" s="247">
        <v>2.7054009617345232E-5</v>
      </c>
      <c r="AE36" s="248"/>
      <c r="AF36" s="249">
        <v>30.604083277539853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19.331871657754011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8.9618996322881547E-3</v>
      </c>
      <c r="F38" s="247">
        <v>5.7288118505527765E-4</v>
      </c>
      <c r="G38" s="247">
        <v>1.9222765598868187E-5</v>
      </c>
      <c r="H38" s="247">
        <v>2.0087354742061916E-6</v>
      </c>
      <c r="I38" s="247">
        <v>4.732002431492644E-4</v>
      </c>
      <c r="J38" s="247">
        <v>5.5712081877960654E-4</v>
      </c>
      <c r="K38" s="247">
        <v>1.2109151017982813E-3</v>
      </c>
      <c r="L38" s="247">
        <v>2.6077525317704133E-4</v>
      </c>
      <c r="M38" s="247">
        <v>3.4125361435608545E-3</v>
      </c>
      <c r="N38" s="247">
        <v>2.3262825700530541E-8</v>
      </c>
      <c r="O38" s="247">
        <v>3.4798548736555929E-6</v>
      </c>
      <c r="P38" s="247" t="s">
        <v>502</v>
      </c>
      <c r="Q38" s="247" t="s">
        <v>502</v>
      </c>
      <c r="R38" s="247">
        <v>1.378998290570681E-5</v>
      </c>
      <c r="S38" s="247">
        <v>5.1250884339849E-4</v>
      </c>
      <c r="T38" s="247">
        <v>1.8821924086730603E-5</v>
      </c>
      <c r="U38" s="247">
        <v>2.5548812039935281E-6</v>
      </c>
      <c r="V38" s="247">
        <v>2.8701707639038456E-4</v>
      </c>
      <c r="W38" s="247" t="s">
        <v>502</v>
      </c>
      <c r="X38" s="247">
        <v>7.6606394996691325E-6</v>
      </c>
      <c r="Y38" s="247">
        <v>1.2764120836542937E-5</v>
      </c>
      <c r="Z38" s="247" t="s">
        <v>399</v>
      </c>
      <c r="AA38" s="247" t="s">
        <v>399</v>
      </c>
      <c r="AB38" s="247">
        <v>2.0424760336212065E-5</v>
      </c>
      <c r="AC38" s="247" t="s">
        <v>502</v>
      </c>
      <c r="AD38" s="247" t="s">
        <v>399</v>
      </c>
      <c r="AE38" s="248"/>
      <c r="AF38" s="249">
        <v>10.920707311021751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0.61229464828880431</v>
      </c>
      <c r="F39" s="247">
        <v>0.34282177728505164</v>
      </c>
      <c r="G39" s="247">
        <v>0.39947972524334752</v>
      </c>
      <c r="H39" s="247">
        <v>7.1847835078368916E-3</v>
      </c>
      <c r="I39" s="247">
        <v>8.3847149126608914E-2</v>
      </c>
      <c r="J39" s="247">
        <v>9.6355307587675673E-2</v>
      </c>
      <c r="K39" s="247">
        <v>9.6355307587675673E-2</v>
      </c>
      <c r="L39" s="247">
        <v>4.2379340363592637E-2</v>
      </c>
      <c r="M39" s="247">
        <v>0.7148654154290226</v>
      </c>
      <c r="N39" s="247">
        <v>3.3479166385873262E-2</v>
      </c>
      <c r="O39" s="247">
        <v>6.355596903920396E-4</v>
      </c>
      <c r="P39" s="247">
        <v>6.5079990185900917E-3</v>
      </c>
      <c r="Q39" s="247">
        <v>3.2126672255891257E-3</v>
      </c>
      <c r="R39" s="247">
        <v>4.1840498176225982E-2</v>
      </c>
      <c r="S39" s="247">
        <v>1.2537485788934117E-2</v>
      </c>
      <c r="T39" s="247">
        <v>0.52131990585045151</v>
      </c>
      <c r="U39" s="247">
        <v>1.0711636216407985E-3</v>
      </c>
      <c r="V39" s="247">
        <v>8.328316205223657E-2</v>
      </c>
      <c r="W39" s="247">
        <v>3.0881782495605775E-2</v>
      </c>
      <c r="X39" s="247">
        <v>1.6043247562970539E-5</v>
      </c>
      <c r="Y39" s="247">
        <v>9.5252042618929086E-5</v>
      </c>
      <c r="Z39" s="247">
        <v>1.9495672097462491E-5</v>
      </c>
      <c r="AA39" s="247">
        <v>1.8436200036975775E-5</v>
      </c>
      <c r="AB39" s="247">
        <v>1.492271623163379E-4</v>
      </c>
      <c r="AC39" s="247">
        <v>9.1726495381156184E-4</v>
      </c>
      <c r="AD39" s="247">
        <v>5.4202019997955932E-4</v>
      </c>
      <c r="AE39" s="248"/>
      <c r="AF39" s="249">
        <v>4169.3861536889171</v>
      </c>
      <c r="AG39" s="249" t="s">
        <v>399</v>
      </c>
      <c r="AH39" s="249">
        <v>11279.741487446665</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1.2670949303974268</v>
      </c>
      <c r="F41" s="247">
        <v>0.16160535858075181</v>
      </c>
      <c r="G41" s="247">
        <v>0.76435234293600351</v>
      </c>
      <c r="H41" s="247">
        <v>2.1820682231703199E-2</v>
      </c>
      <c r="I41" s="247">
        <v>0.14632590340673901</v>
      </c>
      <c r="J41" s="247">
        <v>0.14831812635174982</v>
      </c>
      <c r="K41" s="247">
        <v>0.15621080125306433</v>
      </c>
      <c r="L41" s="247">
        <v>1.1124799539734475E-2</v>
      </c>
      <c r="M41" s="247">
        <v>2.0794474838291914</v>
      </c>
      <c r="N41" s="247">
        <v>2.2128223810063227E-2</v>
      </c>
      <c r="O41" s="247">
        <v>2.1595353863220913E-3</v>
      </c>
      <c r="P41" s="247">
        <v>4.1732757618017282E-3</v>
      </c>
      <c r="Q41" s="247">
        <v>3.1549833690300384E-3</v>
      </c>
      <c r="R41" s="247">
        <v>6.7970088214847953E-3</v>
      </c>
      <c r="S41" s="247">
        <v>5.1497578332107205E-3</v>
      </c>
      <c r="T41" s="247">
        <v>2.1096142602020852E-3</v>
      </c>
      <c r="U41" s="247">
        <v>1.6925583840553756E-2</v>
      </c>
      <c r="V41" s="247">
        <v>0.11052758619182292</v>
      </c>
      <c r="W41" s="247">
        <v>0.24461608238727284</v>
      </c>
      <c r="X41" s="247">
        <v>4.2125332948073385E-2</v>
      </c>
      <c r="Y41" s="247">
        <v>5.5310803339648829E-2</v>
      </c>
      <c r="Z41" s="247">
        <v>2.2064890593493643E-2</v>
      </c>
      <c r="AA41" s="247">
        <v>2.2159724987630715E-2</v>
      </c>
      <c r="AB41" s="247">
        <v>0.14166075186884658</v>
      </c>
      <c r="AC41" s="247">
        <v>8.308585737334598E-4</v>
      </c>
      <c r="AD41" s="247">
        <v>2.3493685995911267E-2</v>
      </c>
      <c r="AE41" s="248"/>
      <c r="AF41" s="249">
        <v>9020.8131019952762</v>
      </c>
      <c r="AG41" s="249">
        <v>138.1644</v>
      </c>
      <c r="AH41" s="249">
        <v>23026.777252401473</v>
      </c>
      <c r="AI41" s="249">
        <v>149.03932914669198</v>
      </c>
      <c r="AJ41" s="249" t="s">
        <v>399</v>
      </c>
      <c r="AK41" s="249" t="s">
        <v>414</v>
      </c>
      <c r="AL41" s="250" t="s">
        <v>12</v>
      </c>
    </row>
    <row r="42" spans="1:38" s="1" customFormat="1" ht="26.25" customHeight="1" thickBot="1" x14ac:dyDescent="0.3">
      <c r="A42" s="244" t="s">
        <v>121</v>
      </c>
      <c r="B42" s="244" t="s">
        <v>178</v>
      </c>
      <c r="C42" s="245" t="s">
        <v>60</v>
      </c>
      <c r="D42" s="246"/>
      <c r="E42" s="247">
        <v>2.6406089667408614E-3</v>
      </c>
      <c r="F42" s="247">
        <v>8.8759470795911136E-2</v>
      </c>
      <c r="G42" s="247">
        <v>2.4896030607276178E-5</v>
      </c>
      <c r="H42" s="247">
        <v>6.25865575738616E-6</v>
      </c>
      <c r="I42" s="247">
        <v>3.0714789229371024E-4</v>
      </c>
      <c r="J42" s="247">
        <v>3.210706025004302E-4</v>
      </c>
      <c r="K42" s="247">
        <v>3.3665160863931027E-4</v>
      </c>
      <c r="L42" s="247">
        <v>3.6281030332424778E-5</v>
      </c>
      <c r="M42" s="247">
        <v>0.20476409878738391</v>
      </c>
      <c r="N42" s="247">
        <v>6.5204548310871576E-4</v>
      </c>
      <c r="O42" s="247">
        <v>4.2384404502539599E-6</v>
      </c>
      <c r="P42" s="247" t="s">
        <v>502</v>
      </c>
      <c r="Q42" s="247" t="s">
        <v>502</v>
      </c>
      <c r="R42" s="247">
        <v>4.69946528080954E-5</v>
      </c>
      <c r="S42" s="247">
        <v>1.2663767753235894E-3</v>
      </c>
      <c r="T42" s="247">
        <v>3.1622067466222553E-5</v>
      </c>
      <c r="U42" s="247">
        <v>3.9070983376139596E-6</v>
      </c>
      <c r="V42" s="247">
        <v>6.0092214808638803E-4</v>
      </c>
      <c r="W42" s="247" t="s">
        <v>502</v>
      </c>
      <c r="X42" s="247">
        <v>1.0818613412647729E-5</v>
      </c>
      <c r="Y42" s="247">
        <v>1.1949093048741831E-5</v>
      </c>
      <c r="Z42" s="247" t="s">
        <v>399</v>
      </c>
      <c r="AA42" s="247" t="s">
        <v>399</v>
      </c>
      <c r="AB42" s="247">
        <v>2.2767706461389555E-5</v>
      </c>
      <c r="AC42" s="247" t="s">
        <v>502</v>
      </c>
      <c r="AD42" s="247" t="s">
        <v>399</v>
      </c>
      <c r="AE42" s="248"/>
      <c r="AF42" s="249">
        <v>17.102932263071359</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1.9189600560543492E-3</v>
      </c>
      <c r="F44" s="247">
        <v>1.0357771012810895E-2</v>
      </c>
      <c r="G44" s="247">
        <v>5.7757034995978889E-6</v>
      </c>
      <c r="H44" s="247">
        <v>4.4629779208071033E-7</v>
      </c>
      <c r="I44" s="247">
        <v>2.6548118031675467E-4</v>
      </c>
      <c r="J44" s="247">
        <v>2.7278490667521622E-4</v>
      </c>
      <c r="K44" s="247">
        <v>3.46549192224447E-4</v>
      </c>
      <c r="L44" s="247">
        <v>5.0283229323866889E-5</v>
      </c>
      <c r="M44" s="247">
        <v>2.5740041018133174E-2</v>
      </c>
      <c r="N44" s="247">
        <v>6.7472203344011924E-5</v>
      </c>
      <c r="O44" s="247">
        <v>1.8824169931190019E-6</v>
      </c>
      <c r="P44" s="247" t="s">
        <v>502</v>
      </c>
      <c r="Q44" s="247" t="s">
        <v>502</v>
      </c>
      <c r="R44" s="247">
        <v>6.1218326550334671E-6</v>
      </c>
      <c r="S44" s="247">
        <v>2.547304020574379E-4</v>
      </c>
      <c r="T44" s="247">
        <v>7.7809127832560841E-6</v>
      </c>
      <c r="U44" s="247">
        <v>8.2953941101130936E-7</v>
      </c>
      <c r="V44" s="247">
        <v>1.4770729146805402E-4</v>
      </c>
      <c r="W44" s="247" t="s">
        <v>502</v>
      </c>
      <c r="X44" s="247">
        <v>2.8929533211339282E-6</v>
      </c>
      <c r="Y44" s="247">
        <v>3.7434366069565438E-6</v>
      </c>
      <c r="Z44" s="247" t="s">
        <v>399</v>
      </c>
      <c r="AA44" s="247" t="s">
        <v>399</v>
      </c>
      <c r="AB44" s="247">
        <v>6.6363899280904712E-6</v>
      </c>
      <c r="AC44" s="247" t="s">
        <v>502</v>
      </c>
      <c r="AD44" s="247" t="s">
        <v>399</v>
      </c>
      <c r="AE44" s="248"/>
      <c r="AF44" s="249">
        <v>3.5853856887027757</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1.0750380317163433E-4</v>
      </c>
      <c r="F47" s="247">
        <v>1.4692614452537995E-5</v>
      </c>
      <c r="G47" s="247">
        <v>1.8509015045077284E-7</v>
      </c>
      <c r="H47" s="247">
        <v>1.7967010986198897E-8</v>
      </c>
      <c r="I47" s="247">
        <v>1.5635719598477321E-5</v>
      </c>
      <c r="J47" s="247">
        <v>1.1233582768074026E-4</v>
      </c>
      <c r="K47" s="247">
        <v>8.2815748948660266E-4</v>
      </c>
      <c r="L47" s="247">
        <v>5.477610332880515E-6</v>
      </c>
      <c r="M47" s="247">
        <v>5.0732316643276284E-5</v>
      </c>
      <c r="N47" s="247">
        <v>3.0264380310574448E-9</v>
      </c>
      <c r="O47" s="247">
        <v>2.3888395492599473E-6</v>
      </c>
      <c r="P47" s="247" t="s">
        <v>502</v>
      </c>
      <c r="Q47" s="247" t="s">
        <v>502</v>
      </c>
      <c r="R47" s="247">
        <v>3.3122540818301768E-6</v>
      </c>
      <c r="S47" s="247">
        <v>2.4201934048842446E-4</v>
      </c>
      <c r="T47" s="247">
        <v>3.3262567322304018E-6</v>
      </c>
      <c r="U47" s="247">
        <v>2.4602743424017592E-8</v>
      </c>
      <c r="V47" s="247">
        <v>1.0625189672013614E-4</v>
      </c>
      <c r="W47" s="247" t="s">
        <v>502</v>
      </c>
      <c r="X47" s="247">
        <v>6.8548457357190197E-8</v>
      </c>
      <c r="Y47" s="247">
        <v>1.1590786685989112E-7</v>
      </c>
      <c r="Z47" s="247" t="s">
        <v>399</v>
      </c>
      <c r="AA47" s="247" t="s">
        <v>399</v>
      </c>
      <c r="AB47" s="247">
        <v>1.8445632421708131E-7</v>
      </c>
      <c r="AC47" s="247" t="s">
        <v>502</v>
      </c>
      <c r="AD47" s="247" t="s">
        <v>399</v>
      </c>
      <c r="AE47" s="248"/>
      <c r="AF47" s="249">
        <v>0.10504336977333849</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0.28355002387143285</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0.37218115457365825</v>
      </c>
      <c r="AL53" s="250" t="s">
        <v>373</v>
      </c>
    </row>
    <row r="54" spans="1:38" s="1" customFormat="1" ht="37.5" customHeight="1" thickBot="1" x14ac:dyDescent="0.3">
      <c r="A54" s="244" t="s">
        <v>116</v>
      </c>
      <c r="B54" s="251" t="s">
        <v>188</v>
      </c>
      <c r="C54" s="254" t="s">
        <v>291</v>
      </c>
      <c r="D54" s="256"/>
      <c r="E54" s="247" t="s">
        <v>399</v>
      </c>
      <c r="F54" s="247">
        <v>0.31722091686599996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35425.651913045076</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2.4359242508960573E-3</v>
      </c>
      <c r="J61" s="247">
        <v>2.4359242508960571E-2</v>
      </c>
      <c r="K61" s="247">
        <v>8.1018784946236572E-2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74121.530465949822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1.1636331114782952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999899</v>
      </c>
      <c r="AL82" s="250" t="s">
        <v>398</v>
      </c>
    </row>
    <row r="83" spans="1:38" s="1" customFormat="1" ht="26.25" customHeight="1" thickBot="1" x14ac:dyDescent="0.3">
      <c r="A83" s="244" t="s">
        <v>114</v>
      </c>
      <c r="B83" s="260" t="s">
        <v>218</v>
      </c>
      <c r="C83" s="261" t="s">
        <v>72</v>
      </c>
      <c r="D83" s="246"/>
      <c r="E83" s="247" t="s">
        <v>502</v>
      </c>
      <c r="F83" s="247">
        <v>8.2773902123730399E-4</v>
      </c>
      <c r="G83" s="247" t="s">
        <v>502</v>
      </c>
      <c r="H83" s="247" t="s">
        <v>399</v>
      </c>
      <c r="I83" s="247">
        <v>2.06934755309326E-4</v>
      </c>
      <c r="J83" s="247">
        <v>1.5520106648199449E-3</v>
      </c>
      <c r="K83" s="247">
        <v>7.2427164358264103E-3</v>
      </c>
      <c r="L83" s="247">
        <v>1.1795281052631583E-5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1.7389953787198515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1.4014689999999998E-2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5.3067978255962843E-3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999899</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0.83138261090909071</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4.9548429326244144E-3</v>
      </c>
      <c r="F91" s="247">
        <v>1.3299145690842498E-2</v>
      </c>
      <c r="G91" s="247">
        <v>1.4770193435904755E-3</v>
      </c>
      <c r="H91" s="247">
        <v>1.14031931026852E-2</v>
      </c>
      <c r="I91" s="247">
        <v>7.5963331783809707E-2</v>
      </c>
      <c r="J91" s="247">
        <v>7.760197042613691E-2</v>
      </c>
      <c r="K91" s="247">
        <v>7.794042205067761E-2</v>
      </c>
      <c r="L91" s="247">
        <v>3.338525209581329E-4</v>
      </c>
      <c r="M91" s="247">
        <v>0.15164562194236106</v>
      </c>
      <c r="N91" s="247">
        <v>2.7096820729023419E-2</v>
      </c>
      <c r="O91" s="247">
        <v>1.7495294861940146E-2</v>
      </c>
      <c r="P91" s="247">
        <v>3.8663272689021792E-4</v>
      </c>
      <c r="Q91" s="247">
        <v>6.3008519105614956E-5</v>
      </c>
      <c r="R91" s="247">
        <v>1.1728849779648342E-2</v>
      </c>
      <c r="S91" s="247">
        <v>0.47476839774740148</v>
      </c>
      <c r="T91" s="247">
        <v>2.6674385603902367E-2</v>
      </c>
      <c r="U91" s="247">
        <v>2.6503808434852043E-3</v>
      </c>
      <c r="V91" s="247">
        <v>0.27366879093986524</v>
      </c>
      <c r="W91" s="247">
        <v>2.7477573741410113E-4</v>
      </c>
      <c r="X91" s="247">
        <v>3.0500106852965228E-4</v>
      </c>
      <c r="Y91" s="247">
        <v>1.2364908183634552E-4</v>
      </c>
      <c r="Z91" s="247">
        <v>1.2364908183634552E-4</v>
      </c>
      <c r="AA91" s="247">
        <v>1.2364908183634552E-4</v>
      </c>
      <c r="AB91" s="247">
        <v>6.7594831403868883E-4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0.17162128958059605</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3.2552871523586083E-5</v>
      </c>
      <c r="F99" s="247">
        <v>9.1870930951533836E-4</v>
      </c>
      <c r="G99" s="247" t="s">
        <v>399</v>
      </c>
      <c r="H99" s="247">
        <v>1.14119707847405E-3</v>
      </c>
      <c r="I99" s="247">
        <v>2.6239999999999999E-5</v>
      </c>
      <c r="J99" s="247">
        <v>4.032E-5</v>
      </c>
      <c r="K99" s="247">
        <v>8.8319999999999995E-5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6.4000000000000001E-2</v>
      </c>
      <c r="AL99" s="250" t="s">
        <v>402</v>
      </c>
    </row>
    <row r="100" spans="1:38" s="1" customFormat="1" ht="26.25" customHeight="1" thickBot="1" x14ac:dyDescent="0.3">
      <c r="A100" s="244" t="s">
        <v>118</v>
      </c>
      <c r="B100" s="244" t="s">
        <v>227</v>
      </c>
      <c r="C100" s="245" t="s">
        <v>435</v>
      </c>
      <c r="D100" s="263"/>
      <c r="E100" s="247">
        <v>1.3804343510834686E-4</v>
      </c>
      <c r="F100" s="247">
        <v>2.3794842309730053E-3</v>
      </c>
      <c r="G100" s="247" t="s">
        <v>399</v>
      </c>
      <c r="H100" s="247">
        <v>2.6403552542502615E-3</v>
      </c>
      <c r="I100" s="247">
        <v>5.7211999999999994E-5</v>
      </c>
      <c r="J100" s="247">
        <v>8.5862000000000012E-5</v>
      </c>
      <c r="K100" s="247">
        <v>1.8758199999999999E-4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0.31980000000000003</v>
      </c>
      <c r="AL100" s="250" t="s">
        <v>402</v>
      </c>
    </row>
    <row r="101" spans="1:38" s="1" customFormat="1" ht="26.25" customHeight="1" thickBot="1" x14ac:dyDescent="0.3">
      <c r="A101" s="244" t="s">
        <v>118</v>
      </c>
      <c r="B101" s="244" t="s">
        <v>229</v>
      </c>
      <c r="C101" s="245" t="s">
        <v>272</v>
      </c>
      <c r="D101" s="263"/>
      <c r="E101" s="247">
        <v>2.6628537641847831E-7</v>
      </c>
      <c r="F101" s="247">
        <v>2.2860001313142555E-6</v>
      </c>
      <c r="G101" s="247" t="s">
        <v>399</v>
      </c>
      <c r="H101" s="247">
        <v>8.5871043577622144E-6</v>
      </c>
      <c r="I101" s="247">
        <v>2.0000000000000002E-7</v>
      </c>
      <c r="J101" s="247">
        <v>5.9999999999999997E-7</v>
      </c>
      <c r="K101" s="247">
        <v>1.4000000000000001E-6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0.01</v>
      </c>
      <c r="AL101" s="250" t="s">
        <v>402</v>
      </c>
    </row>
    <row r="102" spans="1:38" s="1" customFormat="1" ht="26.25" customHeight="1" thickBot="1" x14ac:dyDescent="0.3">
      <c r="A102" s="244" t="s">
        <v>118</v>
      </c>
      <c r="B102" s="244" t="s">
        <v>230</v>
      </c>
      <c r="C102" s="245" t="s">
        <v>436</v>
      </c>
      <c r="D102" s="263"/>
      <c r="E102" s="247">
        <v>1.2492232724201646E-7</v>
      </c>
      <c r="F102" s="247">
        <v>1.0900706054744724E-6</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2.5417785205479452E-7</v>
      </c>
      <c r="F104" s="247">
        <v>2.9144383561643839E-6</v>
      </c>
      <c r="G104" s="247" t="s">
        <v>399</v>
      </c>
      <c r="H104" s="247">
        <v>5.2796451945205488E-6</v>
      </c>
      <c r="I104" s="247">
        <v>1.0000000000000001E-7</v>
      </c>
      <c r="J104" s="247">
        <v>2.9999999999999999E-7</v>
      </c>
      <c r="K104" s="247">
        <v>7.0000000000000007E-7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5.0000000000000001E-3</v>
      </c>
      <c r="AL104" s="250" t="s">
        <v>402</v>
      </c>
    </row>
    <row r="105" spans="1:38" s="1" customFormat="1" ht="26.25" customHeight="1" thickBot="1" x14ac:dyDescent="0.3">
      <c r="A105" s="244" t="s">
        <v>118</v>
      </c>
      <c r="B105" s="244" t="s">
        <v>354</v>
      </c>
      <c r="C105" s="245" t="s">
        <v>276</v>
      </c>
      <c r="D105" s="263"/>
      <c r="E105" s="247">
        <v>1.6222212687975648E-5</v>
      </c>
      <c r="F105" s="247">
        <v>2.0478870684931507E-4</v>
      </c>
      <c r="G105" s="247" t="s">
        <v>399</v>
      </c>
      <c r="H105" s="247">
        <v>4.1363517811263318E-4</v>
      </c>
      <c r="I105" s="247">
        <v>4.760000000000001E-6</v>
      </c>
      <c r="J105" s="247">
        <v>7.4800000000000004E-6</v>
      </c>
      <c r="K105" s="247">
        <v>1.632E-5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3.4000000000000002E-2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1.091124751479324E-6</v>
      </c>
      <c r="F107" s="247">
        <v>2.5904999999999997E-5</v>
      </c>
      <c r="G107" s="247" t="s">
        <v>399</v>
      </c>
      <c r="H107" s="247">
        <v>4.3514525929679388E-5</v>
      </c>
      <c r="I107" s="247">
        <v>4.7100000000000002E-7</v>
      </c>
      <c r="J107" s="247">
        <v>6.28E-6</v>
      </c>
      <c r="K107" s="247">
        <v>2.9829999999999997E-5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0.157</v>
      </c>
      <c r="AL107" s="250" t="s">
        <v>402</v>
      </c>
    </row>
    <row r="108" spans="1:38" s="1" customFormat="1" ht="26.25" customHeight="1" thickBot="1" x14ac:dyDescent="0.3">
      <c r="A108" s="244" t="s">
        <v>118</v>
      </c>
      <c r="B108" s="244" t="s">
        <v>356</v>
      </c>
      <c r="C108" s="245" t="s">
        <v>438</v>
      </c>
      <c r="D108" s="263"/>
      <c r="E108" s="247">
        <v>2.5315968415664587E-6</v>
      </c>
      <c r="F108" s="247">
        <v>5.4755999999999995E-5</v>
      </c>
      <c r="G108" s="247" t="s">
        <v>399</v>
      </c>
      <c r="H108" s="247">
        <v>5.2778456783428182E-5</v>
      </c>
      <c r="I108" s="247">
        <v>1.0139999999999999E-6</v>
      </c>
      <c r="J108" s="247">
        <v>1.0140000000000001E-5</v>
      </c>
      <c r="K108" s="247">
        <v>2.0280000000000002E-5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0.50700000000000001</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1.1229580122569989E-6</v>
      </c>
      <c r="F110" s="247">
        <v>4.8601199999999991E-5</v>
      </c>
      <c r="G110" s="247" t="s">
        <v>399</v>
      </c>
      <c r="H110" s="247">
        <v>3.1214673952589113E-5</v>
      </c>
      <c r="I110" s="247">
        <v>1.576E-6</v>
      </c>
      <c r="J110" s="247">
        <v>1.2562000000000001E-5</v>
      </c>
      <c r="K110" s="247">
        <v>1.6961999999999998E-5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0.27080000000000004</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1.0727379648494397E-3</v>
      </c>
      <c r="F112" s="247" t="s">
        <v>502</v>
      </c>
      <c r="G112" s="247" t="s">
        <v>399</v>
      </c>
      <c r="H112" s="247">
        <v>1.3409224560617999E-3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26818.449121235997</v>
      </c>
      <c r="AL112" s="250" t="s">
        <v>492</v>
      </c>
    </row>
    <row r="113" spans="1:38" s="1" customFormat="1" ht="26.25" customHeight="1" thickBot="1" x14ac:dyDescent="0.3">
      <c r="A113" s="244" t="s">
        <v>128</v>
      </c>
      <c r="B113" s="264" t="s">
        <v>246</v>
      </c>
      <c r="C113" s="265" t="s">
        <v>135</v>
      </c>
      <c r="D113" s="246"/>
      <c r="E113" s="247">
        <v>1.0619745469979025E-3</v>
      </c>
      <c r="F113" s="247" t="s">
        <v>502</v>
      </c>
      <c r="G113" s="247" t="s">
        <v>399</v>
      </c>
      <c r="H113" s="247">
        <v>2.5633278934785206E-3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11265.88057059249</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2.700800842056001E-3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15283.483104355071</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1.7065055000000001E-5</v>
      </c>
      <c r="J119" s="247">
        <v>3.0633410000000005E-4</v>
      </c>
      <c r="K119" s="247">
        <v>3.0633410000000005E-4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247.56</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2.129016E-4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247.56</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3.1471199999999998E-3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13.113</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v>2.2663573421955385E-3</v>
      </c>
      <c r="F132" s="247">
        <v>5.3617535999999997E-3</v>
      </c>
      <c r="G132" s="247">
        <v>2.54380237790002E-4</v>
      </c>
      <c r="H132" s="247" t="s">
        <v>502</v>
      </c>
      <c r="I132" s="247">
        <v>1.8776774816037408E-5</v>
      </c>
      <c r="J132" s="247">
        <v>6.9986160677957597E-5</v>
      </c>
      <c r="K132" s="247">
        <v>8.8762935493994988E-5</v>
      </c>
      <c r="L132" s="247">
        <v>2.4495156237285161E-6</v>
      </c>
      <c r="M132" s="247">
        <v>2.0162052380566701E-4</v>
      </c>
      <c r="N132" s="247">
        <v>0.31915199999999999</v>
      </c>
      <c r="O132" s="247">
        <v>0.10212863999999999</v>
      </c>
      <c r="P132" s="247">
        <v>1.4680991999999997E-2</v>
      </c>
      <c r="Q132" s="247">
        <v>3.0000288E-2</v>
      </c>
      <c r="R132" s="247">
        <v>8.9362559999999994E-2</v>
      </c>
      <c r="S132" s="247">
        <v>0.25532159999999998</v>
      </c>
      <c r="T132" s="247">
        <v>5.1064319999999996E-2</v>
      </c>
      <c r="U132" s="247">
        <v>9.5745599999999987E-4</v>
      </c>
      <c r="V132" s="247">
        <v>0.42128063999999998</v>
      </c>
      <c r="W132" s="247">
        <v>29.681136000000002</v>
      </c>
      <c r="X132" s="247">
        <v>3.2553504000000003E-6</v>
      </c>
      <c r="Y132" s="247">
        <v>4.4681280000000006E-7</v>
      </c>
      <c r="Z132" s="247">
        <v>3.8936544000000003E-6</v>
      </c>
      <c r="AA132" s="247">
        <v>6.383040000000001E-7</v>
      </c>
      <c r="AB132" s="247">
        <v>8.2341216000000001E-6</v>
      </c>
      <c r="AC132" s="247">
        <v>3.0000288E-2</v>
      </c>
      <c r="AD132" s="247">
        <v>2.8723679999999998E-2</v>
      </c>
      <c r="AE132" s="248"/>
      <c r="AF132" s="249" t="s">
        <v>501</v>
      </c>
      <c r="AG132" s="249" t="s">
        <v>501</v>
      </c>
      <c r="AH132" s="249" t="s">
        <v>501</v>
      </c>
      <c r="AI132" s="249" t="s">
        <v>501</v>
      </c>
      <c r="AJ132" s="249" t="s">
        <v>501</v>
      </c>
      <c r="AK132" s="249">
        <v>6.3830400000000003</v>
      </c>
      <c r="AL132" s="250" t="s">
        <v>497</v>
      </c>
    </row>
    <row r="133" spans="1:38" s="1" customFormat="1" ht="26.25" customHeight="1" thickBot="1" x14ac:dyDescent="0.3">
      <c r="A133" s="244" t="s">
        <v>119</v>
      </c>
      <c r="B133" s="251" t="s">
        <v>339</v>
      </c>
      <c r="C133" s="261" t="s">
        <v>94</v>
      </c>
      <c r="D133" s="246"/>
      <c r="E133" s="247">
        <v>5.1199500000000007E-3</v>
      </c>
      <c r="F133" s="247">
        <v>8.0678000000000002E-5</v>
      </c>
      <c r="G133" s="247">
        <v>7.0127800000000006E-4</v>
      </c>
      <c r="H133" s="247" t="s">
        <v>399</v>
      </c>
      <c r="I133" s="247">
        <v>2.1534820000000001E-4</v>
      </c>
      <c r="J133" s="247">
        <v>2.1534820000000001E-4</v>
      </c>
      <c r="K133" s="247">
        <v>2.3930336000000003E-4</v>
      </c>
      <c r="L133" s="247" t="s">
        <v>502</v>
      </c>
      <c r="M133" s="247">
        <v>8.6884000000000006E-4</v>
      </c>
      <c r="N133" s="247">
        <v>1.8636618E-4</v>
      </c>
      <c r="O133" s="247">
        <v>3.121618E-5</v>
      </c>
      <c r="P133" s="247">
        <v>9.2469400000000004E-3</v>
      </c>
      <c r="Q133" s="247">
        <v>8.4463660000000013E-5</v>
      </c>
      <c r="R133" s="247">
        <v>8.4153360000000004E-5</v>
      </c>
      <c r="S133" s="247">
        <v>7.714058000000001E-5</v>
      </c>
      <c r="T133" s="247">
        <v>1.0754998E-4</v>
      </c>
      <c r="U133" s="247">
        <v>1.2275468E-4</v>
      </c>
      <c r="V133" s="247">
        <v>9.9370471999999993E-4</v>
      </c>
      <c r="W133" s="247">
        <v>1.6756200000000001E-4</v>
      </c>
      <c r="X133" s="247">
        <v>8.1919200000000005E-8</v>
      </c>
      <c r="Y133" s="247">
        <v>4.4745260000000005E-8</v>
      </c>
      <c r="Z133" s="247">
        <v>3.9966640000000007E-8</v>
      </c>
      <c r="AA133" s="247">
        <v>4.3379940000000003E-8</v>
      </c>
      <c r="AB133" s="247">
        <v>2.1001104000000003E-7</v>
      </c>
      <c r="AC133" s="247">
        <v>9.3090000000000002E-4</v>
      </c>
      <c r="AD133" s="247">
        <v>2.5444600000000001E-3</v>
      </c>
      <c r="AE133" s="248"/>
      <c r="AF133" s="249" t="s">
        <v>399</v>
      </c>
      <c r="AG133" s="249" t="s">
        <v>399</v>
      </c>
      <c r="AH133" s="249" t="s">
        <v>399</v>
      </c>
      <c r="AI133" s="249" t="s">
        <v>399</v>
      </c>
      <c r="AJ133" s="249" t="s">
        <v>399</v>
      </c>
      <c r="AK133" s="249">
        <v>6206</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4.3250217E-4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28833478</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4.5617499999999991E-2</v>
      </c>
      <c r="J139" s="247">
        <v>4.5617499999999991E-2</v>
      </c>
      <c r="K139" s="247">
        <v>4.5617499999999991E-2</v>
      </c>
      <c r="L139" s="247" t="s">
        <v>502</v>
      </c>
      <c r="M139" s="247" t="s">
        <v>502</v>
      </c>
      <c r="N139" s="247">
        <v>1.3335000000000002E-4</v>
      </c>
      <c r="O139" s="247">
        <v>2.6678000000000004E-4</v>
      </c>
      <c r="P139" s="247">
        <v>2.6678000000000004E-4</v>
      </c>
      <c r="Q139" s="247">
        <v>4.2297000000000005E-4</v>
      </c>
      <c r="R139" s="247">
        <v>4.0209000000000002E-4</v>
      </c>
      <c r="S139" s="247">
        <v>9.3751000000000001E-4</v>
      </c>
      <c r="T139" s="247" t="s">
        <v>502</v>
      </c>
      <c r="U139" s="247" t="s">
        <v>502</v>
      </c>
      <c r="V139" s="247" t="s">
        <v>502</v>
      </c>
      <c r="W139" s="247">
        <v>0.45341999999999999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1162</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8.8672452123234429</v>
      </c>
      <c r="F141" s="271">
        <f t="shared" ref="F141:AD141" si="0">SUM(F14:F140)</f>
        <v>7.2227598146398106</v>
      </c>
      <c r="G141" s="271">
        <f t="shared" si="0"/>
        <v>1.2440742266938074</v>
      </c>
      <c r="H141" s="271">
        <f t="shared" si="0"/>
        <v>0.13280330251276426</v>
      </c>
      <c r="I141" s="271">
        <f t="shared" si="0"/>
        <v>0.72505984252381372</v>
      </c>
      <c r="J141" s="271">
        <f t="shared" si="0"/>
        <v>0.85086394104426877</v>
      </c>
      <c r="K141" s="271">
        <f t="shared" si="0"/>
        <v>1.0439292199133383</v>
      </c>
      <c r="L141" s="271">
        <f t="shared" si="0"/>
        <v>0.26166928664399391</v>
      </c>
      <c r="M141" s="271">
        <f t="shared" si="0"/>
        <v>15.15597596056511</v>
      </c>
      <c r="N141" s="271">
        <f t="shared" si="0"/>
        <v>1.8646195071245613</v>
      </c>
      <c r="O141" s="271">
        <f t="shared" si="0"/>
        <v>0.17631904388474856</v>
      </c>
      <c r="P141" s="271">
        <f t="shared" si="0"/>
        <v>7.2041289631777097E-2</v>
      </c>
      <c r="Q141" s="271">
        <f t="shared" si="0"/>
        <v>8.3698658157637648E-2</v>
      </c>
      <c r="R141" s="271">
        <f>SUM(R14:R140)</f>
        <v>0.39811226126970461</v>
      </c>
      <c r="S141" s="271">
        <f t="shared" si="0"/>
        <v>5.257268676895805</v>
      </c>
      <c r="T141" s="271">
        <f t="shared" si="0"/>
        <v>0.70581085054083237</v>
      </c>
      <c r="U141" s="271">
        <f t="shared" si="0"/>
        <v>3.1353940044010258E-2</v>
      </c>
      <c r="V141" s="271">
        <f t="shared" si="0"/>
        <v>3.0954109897773781</v>
      </c>
      <c r="W141" s="271">
        <f t="shared" si="0"/>
        <v>30.733283698202097</v>
      </c>
      <c r="X141" s="271">
        <f t="shared" si="0"/>
        <v>4.7653394701409529E-2</v>
      </c>
      <c r="Y141" s="271">
        <f t="shared" si="0"/>
        <v>6.2480068017242027E-2</v>
      </c>
      <c r="Z141" s="271">
        <f t="shared" si="0"/>
        <v>2.7443200907463907E-2</v>
      </c>
      <c r="AA141" s="271">
        <f t="shared" si="0"/>
        <v>2.7141958268141739E-2</v>
      </c>
      <c r="AB141" s="271">
        <f t="shared" si="0"/>
        <v>0.16472085191875616</v>
      </c>
      <c r="AC141" s="271">
        <f t="shared" si="0"/>
        <v>5.6003114622441251E-2</v>
      </c>
      <c r="AD141" s="271">
        <f t="shared" si="0"/>
        <v>5.5370326724308166E-2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2.0104119140253118</v>
      </c>
      <c r="F143" s="247">
        <v>0.93271175784407656</v>
      </c>
      <c r="G143" s="247">
        <v>1.338070526210164E-2</v>
      </c>
      <c r="H143" s="247">
        <v>5.4001209186802242E-2</v>
      </c>
      <c r="I143" s="247">
        <v>0.12594219495255773</v>
      </c>
      <c r="J143" s="247">
        <v>0.12594219495255773</v>
      </c>
      <c r="K143" s="247">
        <v>0.12594219495255773</v>
      </c>
      <c r="L143" s="247">
        <v>9.4011882957031764E-2</v>
      </c>
      <c r="M143" s="247">
        <v>7.470516688390556</v>
      </c>
      <c r="N143" s="247">
        <v>0.16266074447830453</v>
      </c>
      <c r="O143" s="247">
        <v>2.0336296376792984E-5</v>
      </c>
      <c r="P143" s="247">
        <v>1.2482670455505537E-3</v>
      </c>
      <c r="Q143" s="247">
        <v>3.3413549790469959E-5</v>
      </c>
      <c r="R143" s="247">
        <v>1.4464154832716702E-3</v>
      </c>
      <c r="S143" s="247">
        <v>9.8993292470416936E-4</v>
      </c>
      <c r="T143" s="247">
        <v>1.9023082995391237E-4</v>
      </c>
      <c r="U143" s="247">
        <v>2.6154506827353944E-5</v>
      </c>
      <c r="V143" s="247">
        <v>4.490039940030232E-3</v>
      </c>
      <c r="W143" s="247">
        <v>0.12303</v>
      </c>
      <c r="X143" s="247">
        <v>3.2809989635000001E-3</v>
      </c>
      <c r="Y143" s="247">
        <v>3.7258026004000004E-3</v>
      </c>
      <c r="Z143" s="247">
        <v>2.8507432710999999E-3</v>
      </c>
      <c r="AA143" s="247">
        <v>3.2105208518E-3</v>
      </c>
      <c r="AB143" s="247">
        <v>1.3068065686800001E-2</v>
      </c>
      <c r="AC143" s="247">
        <v>1.230294E-4</v>
      </c>
      <c r="AD143" s="247">
        <v>2.47088E-5</v>
      </c>
      <c r="AE143" s="248"/>
      <c r="AF143" s="247">
        <v>8220.9056967969009</v>
      </c>
      <c r="AG143" s="247" t="s">
        <v>399</v>
      </c>
      <c r="AH143" s="247">
        <v>0</v>
      </c>
      <c r="AI143" s="247">
        <v>0</v>
      </c>
      <c r="AJ143" s="247">
        <v>2.2146028799999998E-2</v>
      </c>
      <c r="AK143" s="247" t="s">
        <v>399</v>
      </c>
      <c r="AL143" s="154" t="s">
        <v>12</v>
      </c>
    </row>
    <row r="144" spans="1:38" s="3" customFormat="1" ht="26.25" customHeight="1" thickBot="1" x14ac:dyDescent="0.3">
      <c r="A144" s="153"/>
      <c r="B144" s="154" t="s">
        <v>449</v>
      </c>
      <c r="C144" s="155" t="s">
        <v>450</v>
      </c>
      <c r="D144" s="156" t="s">
        <v>1</v>
      </c>
      <c r="E144" s="247">
        <v>0.53844653855862679</v>
      </c>
      <c r="F144" s="247">
        <v>7.8743030665356858E-2</v>
      </c>
      <c r="G144" s="247">
        <v>2.6489327845890258E-3</v>
      </c>
      <c r="H144" s="247">
        <v>8.4840787594025655E-4</v>
      </c>
      <c r="I144" s="247">
        <v>4.6380017448653277E-2</v>
      </c>
      <c r="J144" s="247">
        <v>4.6380017448653277E-2</v>
      </c>
      <c r="K144" s="247">
        <v>4.6380017448653277E-2</v>
      </c>
      <c r="L144" s="247">
        <v>3.4494265039142845E-2</v>
      </c>
      <c r="M144" s="247">
        <v>0.3906595279138656</v>
      </c>
      <c r="N144" s="247">
        <v>2.3725387842907873E-3</v>
      </c>
      <c r="O144" s="247">
        <v>1.9260983848667067E-6</v>
      </c>
      <c r="P144" s="247">
        <v>1.9102256261824518E-4</v>
      </c>
      <c r="Q144" s="247">
        <v>3.7470458403124079E-6</v>
      </c>
      <c r="R144" s="247">
        <v>2.9830991797772158E-4</v>
      </c>
      <c r="S144" s="247">
        <v>2.0033259579076048E-4</v>
      </c>
      <c r="T144" s="247">
        <v>9.2816574807819202E-6</v>
      </c>
      <c r="U144" s="247">
        <v>3.6418949108914024E-6</v>
      </c>
      <c r="V144" s="247">
        <v>6.5238655607782205E-4</v>
      </c>
      <c r="W144" s="247">
        <v>2.27529E-2</v>
      </c>
      <c r="X144" s="247">
        <v>6.9648181299999999E-4</v>
      </c>
      <c r="Y144" s="247">
        <v>7.8156967369999995E-4</v>
      </c>
      <c r="Z144" s="247">
        <v>6.1191908149999994E-4</v>
      </c>
      <c r="AA144" s="247">
        <v>6.5079286690000011E-4</v>
      </c>
      <c r="AB144" s="247">
        <v>2.7407634351000001E-3</v>
      </c>
      <c r="AC144" s="247">
        <v>2.2752399999999999E-5</v>
      </c>
      <c r="AD144" s="247">
        <v>4.6299999999999997E-6</v>
      </c>
      <c r="AE144" s="248"/>
      <c r="AF144" s="247">
        <v>1511.1474214176001</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1.6334129253192409</v>
      </c>
      <c r="F145" s="247">
        <v>8.7859369924177436E-2</v>
      </c>
      <c r="G145" s="247">
        <v>3.7334518310738743E-3</v>
      </c>
      <c r="H145" s="247">
        <v>4.8198707160034243E-4</v>
      </c>
      <c r="I145" s="247">
        <v>4.1636985377732194E-2</v>
      </c>
      <c r="J145" s="247">
        <v>4.1636985377732194E-2</v>
      </c>
      <c r="K145" s="247">
        <v>4.1636985377732194E-2</v>
      </c>
      <c r="L145" s="247">
        <v>2.6195446410511088E-2</v>
      </c>
      <c r="M145" s="247">
        <v>0.3891660644208722</v>
      </c>
      <c r="N145" s="247">
        <v>3.2979447219161847E-5</v>
      </c>
      <c r="O145" s="247">
        <v>2.4816036658459235E-6</v>
      </c>
      <c r="P145" s="247">
        <v>2.6300439312300621E-4</v>
      </c>
      <c r="Q145" s="247">
        <v>4.962842568038554E-6</v>
      </c>
      <c r="R145" s="247">
        <v>4.217715836618447E-4</v>
      </c>
      <c r="S145" s="247">
        <v>2.8283606615788268E-4</v>
      </c>
      <c r="T145" s="247">
        <v>9.9318861181830925E-6</v>
      </c>
      <c r="U145" s="247">
        <v>4.962477804385261E-6</v>
      </c>
      <c r="V145" s="247">
        <v>8.9323506187974811E-4</v>
      </c>
      <c r="W145" s="247">
        <v>1.0500000000000001E-2</v>
      </c>
      <c r="X145" s="247">
        <v>1.4999669960000001E-4</v>
      </c>
      <c r="Y145" s="247">
        <v>9.0831334959999999E-4</v>
      </c>
      <c r="Z145" s="247">
        <v>1.0149776701999999E-3</v>
      </c>
      <c r="AA145" s="247">
        <v>2.3332819990000002E-4</v>
      </c>
      <c r="AB145" s="247">
        <v>2.3066159192999995E-3</v>
      </c>
      <c r="AC145" s="247">
        <v>9.5750000000000007E-6</v>
      </c>
      <c r="AD145" s="247">
        <v>2.0694999999999998E-6</v>
      </c>
      <c r="AE145" s="248"/>
      <c r="AF145" s="247">
        <v>2118.5780985401998</v>
      </c>
      <c r="AG145" s="247" t="s">
        <v>399</v>
      </c>
      <c r="AH145" s="247">
        <v>12.0958061987</v>
      </c>
      <c r="AI145" s="247">
        <v>0</v>
      </c>
      <c r="AJ145" s="247">
        <v>0</v>
      </c>
      <c r="AK145" s="247" t="s">
        <v>399</v>
      </c>
      <c r="AL145" s="154" t="s">
        <v>12</v>
      </c>
    </row>
    <row r="146" spans="1:38" s="3" customFormat="1" ht="26.25" customHeight="1" thickBot="1" x14ac:dyDescent="0.3">
      <c r="A146" s="153"/>
      <c r="B146" s="154" t="s">
        <v>453</v>
      </c>
      <c r="C146" s="155" t="s">
        <v>454</v>
      </c>
      <c r="D146" s="156" t="s">
        <v>1</v>
      </c>
      <c r="E146" s="247">
        <v>7.6624864687642631E-3</v>
      </c>
      <c r="F146" s="247">
        <v>0.11926875408172513</v>
      </c>
      <c r="G146" s="247">
        <v>8.861639046939913E-5</v>
      </c>
      <c r="H146" s="247">
        <v>6.9547253187797717E-5</v>
      </c>
      <c r="I146" s="247">
        <v>1.9096600989309837E-3</v>
      </c>
      <c r="J146" s="247">
        <v>1.9096600989309837E-3</v>
      </c>
      <c r="K146" s="247">
        <v>1.9096600989309837E-3</v>
      </c>
      <c r="L146" s="247">
        <v>3.1616203106815037E-4</v>
      </c>
      <c r="M146" s="247">
        <v>0.57546511304217141</v>
      </c>
      <c r="N146" s="247">
        <v>3.1154771220360923E-3</v>
      </c>
      <c r="O146" s="247">
        <v>3.7972846092243009E-5</v>
      </c>
      <c r="P146" s="247">
        <v>1.2099224687441494E-5</v>
      </c>
      <c r="Q146" s="247">
        <v>4.1721464439453453E-7</v>
      </c>
      <c r="R146" s="247">
        <v>1.6747604646272731E-4</v>
      </c>
      <c r="S146" s="247">
        <v>6.4375035992432069E-3</v>
      </c>
      <c r="T146" s="247">
        <v>2.6681357511180591E-4</v>
      </c>
      <c r="U146" s="247">
        <v>3.7807518447523796E-5</v>
      </c>
      <c r="V146" s="247">
        <v>3.7674188935128269E-3</v>
      </c>
      <c r="W146" s="247">
        <v>9.5910000000000006E-4</v>
      </c>
      <c r="X146" s="247">
        <v>1.1991480000000001E-5</v>
      </c>
      <c r="Y146" s="247">
        <v>1.8440178299999998E-5</v>
      </c>
      <c r="Z146" s="247">
        <v>8.432845700000001E-6</v>
      </c>
      <c r="AA146" s="247">
        <v>2.1092983100000001E-5</v>
      </c>
      <c r="AB146" s="247">
        <v>5.9957487099999999E-5</v>
      </c>
      <c r="AC146" s="247">
        <v>9.5870000000000003E-7</v>
      </c>
      <c r="AD146" s="247">
        <v>5.5850000000000003E-7</v>
      </c>
      <c r="AE146" s="248"/>
      <c r="AF146" s="247">
        <v>60.877179478999999</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0.29115278481155832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13.5096173225</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5.182137397793754E-2</v>
      </c>
      <c r="J148" s="247">
        <v>0.10407560398839111</v>
      </c>
      <c r="K148" s="247">
        <v>0.12845940445533791</v>
      </c>
      <c r="L148" s="247">
        <v>1.0637722852989289E-2</v>
      </c>
      <c r="M148" s="247" t="s">
        <v>399</v>
      </c>
      <c r="N148" s="247">
        <v>0.44153457074822144</v>
      </c>
      <c r="O148" s="247">
        <v>1.8613889779896548E-3</v>
      </c>
      <c r="P148" s="247">
        <v>0</v>
      </c>
      <c r="Q148" s="247">
        <v>5.0141918837131915E-3</v>
      </c>
      <c r="R148" s="247">
        <v>0.16556867993156069</v>
      </c>
      <c r="S148" s="247">
        <v>3.6416256981464636</v>
      </c>
      <c r="T148" s="247">
        <v>2.4950642789905393E-2</v>
      </c>
      <c r="U148" s="247">
        <v>2.5691880891067567E-3</v>
      </c>
      <c r="V148" s="247">
        <v>1.0432144547037818</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3284.0447660025588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1.5943558994812417E-2</v>
      </c>
      <c r="J149" s="247">
        <v>2.9525109249652633E-2</v>
      </c>
      <c r="K149" s="247">
        <v>5.9050218499305265E-2</v>
      </c>
      <c r="L149" s="247">
        <v>6.2593231609263541E-4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3284.0447660025588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8.8672452123234429</v>
      </c>
      <c r="F152" s="172">
        <f t="shared" ref="F152:AD152" si="1">F141 + F151 + IF(AND(OR($B$4="AT",$B$4="BE",$B$4="CH",$B$4="GB",$B$4="IE",$B$4="LT",$B$4="LU",$B$4="NL"),SUM(F143:F149)&gt;0),SUM(F143:F149)-SUM(F27:F33),0)</f>
        <v>7.2227598146398106</v>
      </c>
      <c r="G152" s="172">
        <f t="shared" si="1"/>
        <v>1.2440742266938074</v>
      </c>
      <c r="H152" s="172">
        <f t="shared" si="1"/>
        <v>0.13280330251276426</v>
      </c>
      <c r="I152" s="172">
        <f t="shared" si="1"/>
        <v>0.72505984252381372</v>
      </c>
      <c r="J152" s="172">
        <f t="shared" si="1"/>
        <v>0.85086394104426877</v>
      </c>
      <c r="K152" s="172">
        <f t="shared" si="1"/>
        <v>1.0439292199133383</v>
      </c>
      <c r="L152" s="172">
        <f t="shared" si="1"/>
        <v>0.26166928664399391</v>
      </c>
      <c r="M152" s="172">
        <f t="shared" si="1"/>
        <v>15.15597596056511</v>
      </c>
      <c r="N152" s="172">
        <f t="shared" si="1"/>
        <v>1.8646195071245613</v>
      </c>
      <c r="O152" s="172">
        <f t="shared" si="1"/>
        <v>0.17631904388474856</v>
      </c>
      <c r="P152" s="172">
        <f t="shared" si="1"/>
        <v>7.2041289631777097E-2</v>
      </c>
      <c r="Q152" s="172">
        <f t="shared" si="1"/>
        <v>8.3698658157637648E-2</v>
      </c>
      <c r="R152" s="172">
        <f t="shared" si="1"/>
        <v>0.39811226126970461</v>
      </c>
      <c r="S152" s="172">
        <f t="shared" si="1"/>
        <v>5.257268676895805</v>
      </c>
      <c r="T152" s="172">
        <f t="shared" si="1"/>
        <v>0.70581085054083237</v>
      </c>
      <c r="U152" s="172">
        <f t="shared" si="1"/>
        <v>3.1353940044010258E-2</v>
      </c>
      <c r="V152" s="172">
        <f t="shared" si="1"/>
        <v>3.0954109897773781</v>
      </c>
      <c r="W152" s="172">
        <f t="shared" si="1"/>
        <v>30.733283698202097</v>
      </c>
      <c r="X152" s="172">
        <f t="shared" si="1"/>
        <v>4.7653394701409529E-2</v>
      </c>
      <c r="Y152" s="172">
        <f t="shared" si="1"/>
        <v>6.2480068017242027E-2</v>
      </c>
      <c r="Z152" s="172">
        <f t="shared" si="1"/>
        <v>2.7443200907463907E-2</v>
      </c>
      <c r="AA152" s="172">
        <f t="shared" si="1"/>
        <v>2.7141958268141739E-2</v>
      </c>
      <c r="AB152" s="172">
        <f t="shared" si="1"/>
        <v>0.16472085191875616</v>
      </c>
      <c r="AC152" s="172">
        <f t="shared" si="1"/>
        <v>5.6003114622441251E-2</v>
      </c>
      <c r="AD152" s="172">
        <f t="shared" si="1"/>
        <v>5.5370326724308166E-2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8.8672452123234429</v>
      </c>
      <c r="F154" s="172">
        <f>F141 + F153 - IF(OR($B$6=2005,$B$6&gt;=2020),SUM(F99:F122),0) + IF(AND(OR($B$4="AT",$B$4="BE",$B$4="CH",$B$4="GB",$B$4="IE",$B$4="LT",$B$4="LU",$B$4="NL"),SUM(F143:F149)&gt;0),SUM(F143:F149)-SUM(F27:F33),0)</f>
        <v>7.2227598146398106</v>
      </c>
      <c r="G154" s="172">
        <f>G141 + G153 + IF(AND(OR($B$4="AT",$B$4="BE",$B$4="CH",$B$4="GB",$B$4="IE",$B$4="LT",$B$4="LU",$B$4="NL"),SUM(G143:G149)&gt;0),SUM(G143:G149)-SUM(G27:G33),0)</f>
        <v>1.2440742266938074</v>
      </c>
      <c r="H154" s="172">
        <f t="shared" ref="H154:AD154" si="2">H141 + H153 + IF(AND(OR($B$4="AT",$B$4="BE",$B$4="CH",$B$4="GB",$B$4="IE",$B$4="LT",$B$4="LU",$B$4="NL"),SUM(H143:H149)&gt;0),SUM(H143:H149)-SUM(H27:H33),0)</f>
        <v>0.13280330251276426</v>
      </c>
      <c r="I154" s="172">
        <f t="shared" si="2"/>
        <v>0.72505984252381372</v>
      </c>
      <c r="J154" s="172">
        <f t="shared" si="2"/>
        <v>0.85086394104426877</v>
      </c>
      <c r="K154" s="172">
        <f t="shared" si="2"/>
        <v>1.0439292199133383</v>
      </c>
      <c r="L154" s="172">
        <f t="shared" si="2"/>
        <v>0.26166928664399391</v>
      </c>
      <c r="M154" s="172">
        <f t="shared" si="2"/>
        <v>15.15597596056511</v>
      </c>
      <c r="N154" s="172">
        <f t="shared" si="2"/>
        <v>1.8646195071245613</v>
      </c>
      <c r="O154" s="172">
        <f t="shared" si="2"/>
        <v>0.17631904388474856</v>
      </c>
      <c r="P154" s="172">
        <f t="shared" si="2"/>
        <v>7.2041289631777097E-2</v>
      </c>
      <c r="Q154" s="172">
        <f t="shared" si="2"/>
        <v>8.3698658157637648E-2</v>
      </c>
      <c r="R154" s="172">
        <f t="shared" si="2"/>
        <v>0.39811226126970461</v>
      </c>
      <c r="S154" s="172">
        <f t="shared" si="2"/>
        <v>5.257268676895805</v>
      </c>
      <c r="T154" s="172">
        <f t="shared" si="2"/>
        <v>0.70581085054083237</v>
      </c>
      <c r="U154" s="172">
        <f t="shared" si="2"/>
        <v>3.1353940044010258E-2</v>
      </c>
      <c r="V154" s="172">
        <f t="shared" si="2"/>
        <v>3.0954109897773781</v>
      </c>
      <c r="W154" s="172">
        <f t="shared" si="2"/>
        <v>30.733283698202097</v>
      </c>
      <c r="X154" s="172">
        <f t="shared" si="2"/>
        <v>4.7653394701409529E-2</v>
      </c>
      <c r="Y154" s="172">
        <f t="shared" si="2"/>
        <v>6.2480068017242027E-2</v>
      </c>
      <c r="Z154" s="172">
        <f t="shared" si="2"/>
        <v>2.7443200907463907E-2</v>
      </c>
      <c r="AA154" s="172">
        <f t="shared" si="2"/>
        <v>2.7141958268141739E-2</v>
      </c>
      <c r="AB154" s="172">
        <f t="shared" si="2"/>
        <v>0.16472085191875616</v>
      </c>
      <c r="AC154" s="172">
        <f t="shared" si="2"/>
        <v>5.6003114622441251E-2</v>
      </c>
      <c r="AD154" s="172">
        <f t="shared" si="2"/>
        <v>5.5370326724308166E-2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1"/>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2005</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2005</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1.2202725130792376</v>
      </c>
      <c r="F14" s="247">
        <v>1.2523277358289396E-2</v>
      </c>
      <c r="G14" s="247">
        <v>2.9934527124172935E-2</v>
      </c>
      <c r="H14" s="247">
        <v>5.1208717546736048E-3</v>
      </c>
      <c r="I14" s="247">
        <v>5.598565237262103E-3</v>
      </c>
      <c r="J14" s="247">
        <v>5.6687985407777282E-3</v>
      </c>
      <c r="K14" s="247">
        <v>5.7653693331117129E-3</v>
      </c>
      <c r="L14" s="247">
        <v>1.9505688454483385E-4</v>
      </c>
      <c r="M14" s="247">
        <v>5.9917651155493253E-2</v>
      </c>
      <c r="N14" s="247">
        <v>0.56500400517312943</v>
      </c>
      <c r="O14" s="247">
        <v>5.0976321237978454E-2</v>
      </c>
      <c r="P14" s="247">
        <v>3.3797639566496708E-2</v>
      </c>
      <c r="Q14" s="247">
        <v>4.0450316589806787E-2</v>
      </c>
      <c r="R14" s="247">
        <v>4.6667563884590424E-2</v>
      </c>
      <c r="S14" s="247">
        <v>0.1251282818432442</v>
      </c>
      <c r="T14" s="247">
        <v>7.2369798498604171E-2</v>
      </c>
      <c r="U14" s="247">
        <v>6.1682108173807954E-3</v>
      </c>
      <c r="V14" s="247">
        <v>0.92200133181231891</v>
      </c>
      <c r="W14" s="247">
        <v>4.993219391075502E-2</v>
      </c>
      <c r="X14" s="247">
        <v>4.7767490092253113E-6</v>
      </c>
      <c r="Y14" s="247">
        <v>9.864747413837966E-6</v>
      </c>
      <c r="Z14" s="247">
        <v>5.5860982138379679E-6</v>
      </c>
      <c r="AA14" s="247">
        <v>6.8582665389746872E-6</v>
      </c>
      <c r="AB14" s="247">
        <v>2.6883355150739214E-5</v>
      </c>
      <c r="AC14" s="247">
        <v>2.3023207600000001E-2</v>
      </c>
      <c r="AD14" s="247">
        <v>1.7318342000000001E-6</v>
      </c>
      <c r="AE14" s="248"/>
      <c r="AF14" s="249">
        <v>29.263876464843754</v>
      </c>
      <c r="AG14" s="249" t="s">
        <v>399</v>
      </c>
      <c r="AH14" s="249">
        <v>889.46394504519958</v>
      </c>
      <c r="AI14" s="249">
        <v>1603.4921522348423</v>
      </c>
      <c r="AJ14" s="249">
        <v>2881.9110886663989</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0.31175161502714321</v>
      </c>
      <c r="F23" s="247">
        <v>9.5389186256456704E-2</v>
      </c>
      <c r="G23" s="247">
        <v>6.5717220400754678E-4</v>
      </c>
      <c r="H23" s="247">
        <v>8.2910086049153104E-5</v>
      </c>
      <c r="I23" s="247">
        <v>1.6122824584893357E-2</v>
      </c>
      <c r="J23" s="247">
        <v>2.3480401875228825E-2</v>
      </c>
      <c r="K23" s="247">
        <v>8.7250342423015492E-2</v>
      </c>
      <c r="L23" s="247">
        <v>1.0024885018606664E-2</v>
      </c>
      <c r="M23" s="247">
        <v>0.34159994788243941</v>
      </c>
      <c r="N23" s="247">
        <v>8.6321716863125561E-6</v>
      </c>
      <c r="O23" s="247">
        <v>1.7764347630019862E-4</v>
      </c>
      <c r="P23" s="247" t="s">
        <v>502</v>
      </c>
      <c r="Q23" s="247" t="s">
        <v>502</v>
      </c>
      <c r="R23" s="247">
        <v>5.5808447640571764E-4</v>
      </c>
      <c r="S23" s="247">
        <v>2.4535833806560995E-2</v>
      </c>
      <c r="T23" s="247">
        <v>7.7223112169576627E-4</v>
      </c>
      <c r="U23" s="247">
        <v>1.0702257768805267E-4</v>
      </c>
      <c r="V23" s="247">
        <v>1.3933142333464444E-2</v>
      </c>
      <c r="W23" s="247" t="s">
        <v>502</v>
      </c>
      <c r="X23" s="247">
        <v>3.2745729198544935E-4</v>
      </c>
      <c r="Y23" s="247">
        <v>5.3452275317288111E-4</v>
      </c>
      <c r="Z23" s="247" t="s">
        <v>399</v>
      </c>
      <c r="AA23" s="247" t="s">
        <v>399</v>
      </c>
      <c r="AB23" s="247">
        <v>8.6198004515832948E-4</v>
      </c>
      <c r="AC23" s="247" t="s">
        <v>502</v>
      </c>
      <c r="AD23" s="247" t="s">
        <v>399</v>
      </c>
      <c r="AE23" s="248"/>
      <c r="AF23" s="249">
        <v>460.68500447837766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0.1902155234128497</v>
      </c>
      <c r="F24" s="247">
        <v>3.7091981945975419E-2</v>
      </c>
      <c r="G24" s="247">
        <v>8.6621612924589388E-3</v>
      </c>
      <c r="H24" s="247">
        <v>8.7714285146525521E-4</v>
      </c>
      <c r="I24" s="247">
        <v>4.3959986369664561E-3</v>
      </c>
      <c r="J24" s="247">
        <v>4.3959986369664561E-3</v>
      </c>
      <c r="K24" s="247">
        <v>4.3959986369664561E-3</v>
      </c>
      <c r="L24" s="247">
        <v>1.8798869748013001E-3</v>
      </c>
      <c r="M24" s="247">
        <v>5.2417437496484295E-2</v>
      </c>
      <c r="N24" s="247">
        <v>2.8888613442765564E-5</v>
      </c>
      <c r="O24" s="247">
        <v>2.2742407311918693E-6</v>
      </c>
      <c r="P24" s="247">
        <v>7.9434408659562216E-4</v>
      </c>
      <c r="Q24" s="247">
        <v>1.4837515092282802E-4</v>
      </c>
      <c r="R24" s="247">
        <v>5.1419887163253217E-5</v>
      </c>
      <c r="S24" s="247">
        <v>3.9777099094004055E-5</v>
      </c>
      <c r="T24" s="247">
        <v>1.9960557391142911E-5</v>
      </c>
      <c r="U24" s="247">
        <v>1.0123016012324761E-4</v>
      </c>
      <c r="V24" s="247">
        <v>5.798924904711158E-3</v>
      </c>
      <c r="W24" s="247">
        <v>9.7538102561383689E-4</v>
      </c>
      <c r="X24" s="247">
        <v>1.3442256248539123E-6</v>
      </c>
      <c r="Y24" s="247">
        <v>6.6180894271782539E-6</v>
      </c>
      <c r="Z24" s="247">
        <v>1.8566020861291866E-6</v>
      </c>
      <c r="AA24" s="247">
        <v>1.7951400248207179E-6</v>
      </c>
      <c r="AB24" s="247">
        <v>1.1614057162982072E-5</v>
      </c>
      <c r="AC24" s="247" t="s">
        <v>502</v>
      </c>
      <c r="AD24" s="247" t="s">
        <v>502</v>
      </c>
      <c r="AE24" s="248"/>
      <c r="AF24" s="249">
        <v>163.85067589640784</v>
      </c>
      <c r="AG24" s="249" t="s">
        <v>399</v>
      </c>
      <c r="AH24" s="249">
        <v>1434.5963064593575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2.2336376151564243</v>
      </c>
      <c r="F27" s="247">
        <v>0.96447512674294134</v>
      </c>
      <c r="G27" s="247">
        <v>1.0632399119671102E-2</v>
      </c>
      <c r="H27" s="247">
        <v>6.1813662997050031E-2</v>
      </c>
      <c r="I27" s="247">
        <v>0.12467466012795704</v>
      </c>
      <c r="J27" s="247">
        <v>0.12467466012795704</v>
      </c>
      <c r="K27" s="247">
        <v>0.12467466012795704</v>
      </c>
      <c r="L27" s="247">
        <v>9.5168525913757379E-2</v>
      </c>
      <c r="M27" s="247">
        <v>7.6861630372567422</v>
      </c>
      <c r="N27" s="247">
        <v>2.987323814265691E-3</v>
      </c>
      <c r="O27" s="247">
        <v>2.4075446276014962E-5</v>
      </c>
      <c r="P27" s="247">
        <v>1.451608943276199E-3</v>
      </c>
      <c r="Q27" s="247">
        <v>3.9347785656178835E-5</v>
      </c>
      <c r="R27" s="247">
        <v>1.654365256771791E-3</v>
      </c>
      <c r="S27" s="247">
        <v>1.1336323135249554E-3</v>
      </c>
      <c r="T27" s="247">
        <v>2.2834838854182644E-4</v>
      </c>
      <c r="U27" s="247">
        <v>3.054467876032774E-5</v>
      </c>
      <c r="V27" s="247">
        <v>5.2339489699834629E-3</v>
      </c>
      <c r="W27" s="247">
        <v>0.1361898</v>
      </c>
      <c r="X27" s="247">
        <v>3.6290274485000001E-3</v>
      </c>
      <c r="Y27" s="247">
        <v>4.1133695157999995E-3</v>
      </c>
      <c r="Z27" s="247">
        <v>3.1538545956000001E-3</v>
      </c>
      <c r="AA27" s="247">
        <v>3.5465630278000001E-3</v>
      </c>
      <c r="AB27" s="247">
        <v>1.4442814587700002E-2</v>
      </c>
      <c r="AC27" s="247">
        <v>1.3619009999999999E-4</v>
      </c>
      <c r="AD27" s="247">
        <v>2.7322E-5</v>
      </c>
      <c r="AE27" s="248"/>
      <c r="AF27" s="247">
        <v>9423.4803762314004</v>
      </c>
      <c r="AG27" s="247" t="s">
        <v>399</v>
      </c>
      <c r="AH27" s="247">
        <v>0</v>
      </c>
      <c r="AI27" s="247">
        <v>0</v>
      </c>
      <c r="AJ27" s="247">
        <v>1.26099071E-2</v>
      </c>
      <c r="AK27" s="247" t="s">
        <v>399</v>
      </c>
      <c r="AL27" s="250" t="s">
        <v>12</v>
      </c>
    </row>
    <row r="28" spans="1:38" s="1" customFormat="1" ht="26.25" customHeight="1" thickBot="1" x14ac:dyDescent="0.3">
      <c r="A28" s="244" t="s">
        <v>123</v>
      </c>
      <c r="B28" s="244" t="s">
        <v>164</v>
      </c>
      <c r="C28" s="245" t="s">
        <v>146</v>
      </c>
      <c r="D28" s="246"/>
      <c r="E28" s="247">
        <v>0.63741157370433155</v>
      </c>
      <c r="F28" s="247">
        <v>9.7105205395195987E-2</v>
      </c>
      <c r="G28" s="247">
        <v>2.5985893837983617E-3</v>
      </c>
      <c r="H28" s="247">
        <v>1.0807943754571347E-3</v>
      </c>
      <c r="I28" s="247">
        <v>4.9871292642344245E-2</v>
      </c>
      <c r="J28" s="247">
        <v>4.9871292642344245E-2</v>
      </c>
      <c r="K28" s="247">
        <v>4.9871292642344245E-2</v>
      </c>
      <c r="L28" s="247">
        <v>3.7919686294925051E-2</v>
      </c>
      <c r="M28" s="247">
        <v>0.4721875904654933</v>
      </c>
      <c r="N28" s="247">
        <v>6.8932937056464334E-5</v>
      </c>
      <c r="O28" s="247">
        <v>2.3371466338666571E-6</v>
      </c>
      <c r="P28" s="247">
        <v>2.2948374883177352E-4</v>
      </c>
      <c r="Q28" s="247">
        <v>4.5282629128685777E-6</v>
      </c>
      <c r="R28" s="247">
        <v>3.568645194597997E-4</v>
      </c>
      <c r="S28" s="247">
        <v>2.3971116132055198E-4</v>
      </c>
      <c r="T28" s="247">
        <v>1.1539041858437671E-5</v>
      </c>
      <c r="U28" s="247">
        <v>4.3822325580038412E-6</v>
      </c>
      <c r="V28" s="247">
        <v>7.8442094979474912E-4</v>
      </c>
      <c r="W28" s="247">
        <v>2.72313E-2</v>
      </c>
      <c r="X28" s="247">
        <v>8.1976642390000005E-4</v>
      </c>
      <c r="Y28" s="247">
        <v>9.1994005929999997E-4</v>
      </c>
      <c r="Z28" s="247">
        <v>7.2019096010000005E-4</v>
      </c>
      <c r="AA28" s="247">
        <v>7.6618425640000002E-4</v>
      </c>
      <c r="AB28" s="247">
        <v>3.2260816996999998E-3</v>
      </c>
      <c r="AC28" s="247">
        <v>2.7231499999999998E-5</v>
      </c>
      <c r="AD28" s="247">
        <v>5.5311999999999997E-6</v>
      </c>
      <c r="AE28" s="248"/>
      <c r="AF28" s="247">
        <v>1810.2221981589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1.8685773313998619</v>
      </c>
      <c r="F29" s="247">
        <v>0.10183593652890167</v>
      </c>
      <c r="G29" s="247">
        <v>3.6279160456462269E-3</v>
      </c>
      <c r="H29" s="247">
        <v>5.5127029749950818E-4</v>
      </c>
      <c r="I29" s="247">
        <v>4.6712411976034769E-2</v>
      </c>
      <c r="J29" s="247">
        <v>4.6712411976034769E-2</v>
      </c>
      <c r="K29" s="247">
        <v>4.6712411976034769E-2</v>
      </c>
      <c r="L29" s="247">
        <v>2.9804618783949674E-2</v>
      </c>
      <c r="M29" s="247">
        <v>0.46252703061428047</v>
      </c>
      <c r="N29" s="247">
        <v>2.9135806868053533E-5</v>
      </c>
      <c r="O29" s="247">
        <v>2.9029362401737298E-6</v>
      </c>
      <c r="P29" s="247">
        <v>3.0766859543825663E-4</v>
      </c>
      <c r="Q29" s="247">
        <v>5.8055313121861895E-6</v>
      </c>
      <c r="R29" s="247">
        <v>4.9340465724886245E-4</v>
      </c>
      <c r="S29" s="247">
        <v>3.3087229760629298E-4</v>
      </c>
      <c r="T29" s="247">
        <v>1.1616862483113969E-5</v>
      </c>
      <c r="U29" s="247">
        <v>5.8051901440249194E-6</v>
      </c>
      <c r="V29" s="247">
        <v>1.0449239908796478E-3</v>
      </c>
      <c r="W29" s="247">
        <v>1.2000500000000001E-2</v>
      </c>
      <c r="X29" s="247">
        <v>1.7145498219999999E-4</v>
      </c>
      <c r="Y29" s="247">
        <v>1.0382551680000001E-3</v>
      </c>
      <c r="Z29" s="247">
        <v>1.1601787105000002E-3</v>
      </c>
      <c r="AA29" s="247">
        <v>2.6670774920000003E-4</v>
      </c>
      <c r="AB29" s="247">
        <v>2.6365966099000005E-3</v>
      </c>
      <c r="AC29" s="247">
        <v>1.11214E-5</v>
      </c>
      <c r="AD29" s="247">
        <v>2.3711999999999998E-6</v>
      </c>
      <c r="AE29" s="248"/>
      <c r="AF29" s="247">
        <v>2478.3839514494998</v>
      </c>
      <c r="AG29" s="247" t="s">
        <v>399</v>
      </c>
      <c r="AH29" s="247">
        <v>13.0479850772</v>
      </c>
      <c r="AI29" s="247">
        <v>0</v>
      </c>
      <c r="AJ29" s="247">
        <v>0</v>
      </c>
      <c r="AK29" s="247" t="s">
        <v>399</v>
      </c>
      <c r="AL29" s="250" t="s">
        <v>12</v>
      </c>
    </row>
    <row r="30" spans="1:38" s="1" customFormat="1" ht="26.25" customHeight="1" thickBot="1" x14ac:dyDescent="0.3">
      <c r="A30" s="244" t="s">
        <v>123</v>
      </c>
      <c r="B30" s="244" t="s">
        <v>166</v>
      </c>
      <c r="C30" s="245" t="s">
        <v>54</v>
      </c>
      <c r="D30" s="246"/>
      <c r="E30" s="247">
        <v>8.7049550149843075E-3</v>
      </c>
      <c r="F30" s="247">
        <v>0.12645965081419031</v>
      </c>
      <c r="G30" s="247">
        <v>4.7546886960672804E-5</v>
      </c>
      <c r="H30" s="247">
        <v>8.205939997743352E-5</v>
      </c>
      <c r="I30" s="247">
        <v>1.9579862530342863E-3</v>
      </c>
      <c r="J30" s="247">
        <v>1.9579862530342863E-3</v>
      </c>
      <c r="K30" s="247">
        <v>1.9579862530342863E-3</v>
      </c>
      <c r="L30" s="247">
        <v>3.3092774101589677E-4</v>
      </c>
      <c r="M30" s="247">
        <v>0.61458808429076317</v>
      </c>
      <c r="N30" s="247">
        <v>5.4910715312792432E-5</v>
      </c>
      <c r="O30" s="247">
        <v>4.5262965343536947E-5</v>
      </c>
      <c r="P30" s="247">
        <v>1.430352408567958E-5</v>
      </c>
      <c r="Q30" s="247">
        <v>4.9322496847170962E-7</v>
      </c>
      <c r="R30" s="247">
        <v>1.9955413990796543E-4</v>
      </c>
      <c r="S30" s="247">
        <v>7.6737947971055294E-3</v>
      </c>
      <c r="T30" s="247">
        <v>3.1802481291084549E-4</v>
      </c>
      <c r="U30" s="247">
        <v>4.50658857439848E-5</v>
      </c>
      <c r="V30" s="247">
        <v>4.4905165324506807E-3</v>
      </c>
      <c r="W30" s="247">
        <v>1.1306000000000001E-3</v>
      </c>
      <c r="X30" s="247">
        <v>1.3748543400000001E-5</v>
      </c>
      <c r="Y30" s="247">
        <v>2.04890585E-5</v>
      </c>
      <c r="Z30" s="247">
        <v>9.8413524000000005E-6</v>
      </c>
      <c r="AA30" s="247">
        <v>2.33288799E-5</v>
      </c>
      <c r="AB30" s="247">
        <v>6.7407834199999998E-5</v>
      </c>
      <c r="AC30" s="247">
        <v>1.1307E-6</v>
      </c>
      <c r="AD30" s="247">
        <v>5.9849999999999997E-7</v>
      </c>
      <c r="AE30" s="248"/>
      <c r="AF30" s="247">
        <v>71.968099232699998</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0.30102196468543652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13.967551611399999</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5.924332743070275E-2</v>
      </c>
      <c r="J32" s="247">
        <v>0.1189885594081023</v>
      </c>
      <c r="K32" s="247">
        <v>0.14685879057381809</v>
      </c>
      <c r="L32" s="247">
        <v>1.2159342656221376E-2</v>
      </c>
      <c r="M32" s="247" t="s">
        <v>399</v>
      </c>
      <c r="N32" s="247">
        <v>0.50487053855212871</v>
      </c>
      <c r="O32" s="247">
        <v>2.1282814357744756E-3</v>
      </c>
      <c r="P32" s="247">
        <v>0</v>
      </c>
      <c r="Q32" s="247">
        <v>5.733400926719417E-3</v>
      </c>
      <c r="R32" s="247">
        <v>0.18931991710499743</v>
      </c>
      <c r="S32" s="247">
        <v>4.1640360468767499</v>
      </c>
      <c r="T32" s="247">
        <v>2.8529112028837077E-2</v>
      </c>
      <c r="U32" s="247">
        <v>2.9371758114763646E-3</v>
      </c>
      <c r="V32" s="247">
        <v>1.1926551439922217</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3722.6878429020653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1.8094234326142926E-2</v>
      </c>
      <c r="J33" s="247">
        <v>3.3507841344709112E-2</v>
      </c>
      <c r="K33" s="247">
        <v>6.7015682689418224E-2</v>
      </c>
      <c r="L33" s="247">
        <v>7.1036623650783332E-4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3722.6878429020653</v>
      </c>
      <c r="AL33" s="250" t="s">
        <v>459</v>
      </c>
    </row>
    <row r="34" spans="1:38" s="1" customFormat="1" ht="26.25" customHeight="1" thickBot="1" x14ac:dyDescent="0.3">
      <c r="A34" s="244" t="s">
        <v>121</v>
      </c>
      <c r="B34" s="244" t="s">
        <v>170</v>
      </c>
      <c r="C34" s="245" t="s">
        <v>58</v>
      </c>
      <c r="D34" s="246"/>
      <c r="E34" s="247">
        <v>9.2363813313297918E-2</v>
      </c>
      <c r="F34" s="247">
        <v>8.1983302711229177E-3</v>
      </c>
      <c r="G34" s="247">
        <v>7.1981642861060728E-3</v>
      </c>
      <c r="H34" s="247">
        <v>1.2350534511950421E-5</v>
      </c>
      <c r="I34" s="247">
        <v>2.4147946926126374E-3</v>
      </c>
      <c r="J34" s="247">
        <v>2.537542336228341E-3</v>
      </c>
      <c r="K34" s="247">
        <v>2.6792325174390601E-3</v>
      </c>
      <c r="L34" s="247">
        <v>1.5696165501982145E-3</v>
      </c>
      <c r="M34" s="247">
        <v>1.8859190429597911E-2</v>
      </c>
      <c r="N34" s="247" t="s">
        <v>502</v>
      </c>
      <c r="O34" s="247">
        <v>1.7654445038554898E-5</v>
      </c>
      <c r="P34" s="247" t="s">
        <v>502</v>
      </c>
      <c r="Q34" s="247" t="s">
        <v>502</v>
      </c>
      <c r="R34" s="247">
        <v>8.8120684892014348E-5</v>
      </c>
      <c r="S34" s="247">
        <v>2.9959517460277272E-3</v>
      </c>
      <c r="T34" s="247">
        <v>1.2335380481874408E-4</v>
      </c>
      <c r="U34" s="247">
        <v>1.7654445038554898E-5</v>
      </c>
      <c r="V34" s="247">
        <v>1.7624136978402871E-3</v>
      </c>
      <c r="W34" s="247" t="s">
        <v>502</v>
      </c>
      <c r="X34" s="247">
        <v>5.2887564965284615E-5</v>
      </c>
      <c r="Y34" s="247">
        <v>8.8120684892014348E-5</v>
      </c>
      <c r="Z34" s="247" t="s">
        <v>502</v>
      </c>
      <c r="AA34" s="247" t="s">
        <v>502</v>
      </c>
      <c r="AB34" s="247">
        <v>1.4100824985729894E-4</v>
      </c>
      <c r="AC34" s="247" t="s">
        <v>399</v>
      </c>
      <c r="AD34" s="247" t="s">
        <v>399</v>
      </c>
      <c r="AE34" s="248"/>
      <c r="AF34" s="249">
        <v>75.770150380063924</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5.4231554213488777E-2</v>
      </c>
      <c r="F36" s="247">
        <v>1.9343379660046679E-3</v>
      </c>
      <c r="G36" s="247">
        <v>2.0789752436715303E-3</v>
      </c>
      <c r="H36" s="247">
        <v>5.0489398774880026E-6</v>
      </c>
      <c r="I36" s="247">
        <v>9.6702048477064319E-4</v>
      </c>
      <c r="J36" s="247">
        <v>1.036220660738567E-3</v>
      </c>
      <c r="K36" s="247">
        <v>1.036220660738567E-3</v>
      </c>
      <c r="L36" s="247">
        <v>3.2122840482895579E-4</v>
      </c>
      <c r="M36" s="247">
        <v>5.111309134798148E-3</v>
      </c>
      <c r="N36" s="247">
        <v>8.9782030880271947E-5</v>
      </c>
      <c r="O36" s="247">
        <v>6.9200175967923795E-6</v>
      </c>
      <c r="P36" s="247">
        <v>2.0730353144038971E-5</v>
      </c>
      <c r="Q36" s="247">
        <v>2.7620671094493188E-5</v>
      </c>
      <c r="R36" s="247">
        <v>3.4540688691285564E-5</v>
      </c>
      <c r="S36" s="247">
        <v>6.0795176054223175E-4</v>
      </c>
      <c r="T36" s="247">
        <v>6.9081377382571138E-4</v>
      </c>
      <c r="U36" s="247">
        <v>6.9081377382571127E-5</v>
      </c>
      <c r="V36" s="247">
        <v>8.2891712929817729E-4</v>
      </c>
      <c r="W36" s="247">
        <v>8.9782030880271951E-2</v>
      </c>
      <c r="X36" s="247" t="s">
        <v>502</v>
      </c>
      <c r="Y36" s="247" t="s">
        <v>502</v>
      </c>
      <c r="Z36" s="247" t="s">
        <v>502</v>
      </c>
      <c r="AA36" s="247" t="s">
        <v>502</v>
      </c>
      <c r="AB36" s="247">
        <v>2.3462720607150129E-6</v>
      </c>
      <c r="AC36" s="247">
        <v>5.5241342188986377E-5</v>
      </c>
      <c r="AD36" s="247">
        <v>2.6254487362937611E-5</v>
      </c>
      <c r="AE36" s="248"/>
      <c r="AF36" s="249">
        <v>29.699646338164715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19.337664884135474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8.2198650645713498E-3</v>
      </c>
      <c r="F38" s="247">
        <v>5.1487555146267135E-4</v>
      </c>
      <c r="G38" s="247">
        <v>1.5350982234591297E-5</v>
      </c>
      <c r="H38" s="247">
        <v>1.9341121168004586E-6</v>
      </c>
      <c r="I38" s="247">
        <v>4.1262111223953213E-4</v>
      </c>
      <c r="J38" s="247">
        <v>4.9276005887951592E-4</v>
      </c>
      <c r="K38" s="247">
        <v>1.1150902233949343E-3</v>
      </c>
      <c r="L38" s="247">
        <v>2.3116898633018869E-4</v>
      </c>
      <c r="M38" s="247">
        <v>3.1703083214759714E-3</v>
      </c>
      <c r="N38" s="247">
        <v>3.2844759641669319E-10</v>
      </c>
      <c r="O38" s="247">
        <v>3.3579954196007847E-6</v>
      </c>
      <c r="P38" s="247" t="s">
        <v>502</v>
      </c>
      <c r="Q38" s="247" t="s">
        <v>502</v>
      </c>
      <c r="R38" s="247">
        <v>1.3270701095000645E-5</v>
      </c>
      <c r="S38" s="247">
        <v>4.9259671217054138E-4</v>
      </c>
      <c r="T38" s="247">
        <v>1.8107757767831923E-5</v>
      </c>
      <c r="U38" s="247">
        <v>2.4562285008178839E-6</v>
      </c>
      <c r="V38" s="247">
        <v>2.7639277879157212E-4</v>
      </c>
      <c r="W38" s="247" t="s">
        <v>502</v>
      </c>
      <c r="X38" s="247">
        <v>7.3657683807943737E-6</v>
      </c>
      <c r="Y38" s="247">
        <v>1.227221472755888E-5</v>
      </c>
      <c r="Z38" s="247" t="s">
        <v>399</v>
      </c>
      <c r="AA38" s="247" t="s">
        <v>399</v>
      </c>
      <c r="AB38" s="247">
        <v>1.9637983108353248E-5</v>
      </c>
      <c r="AC38" s="247" t="s">
        <v>502</v>
      </c>
      <c r="AD38" s="247" t="s">
        <v>399</v>
      </c>
      <c r="AE38" s="248"/>
      <c r="AF38" s="249">
        <v>10.500106242733771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0.59128941952730818</v>
      </c>
      <c r="F39" s="247">
        <v>0.33405360516138266</v>
      </c>
      <c r="G39" s="247">
        <v>0.39417807058547333</v>
      </c>
      <c r="H39" s="247">
        <v>6.9788301474807204E-3</v>
      </c>
      <c r="I39" s="247">
        <v>8.2614105544744881E-2</v>
      </c>
      <c r="J39" s="247">
        <v>9.4960209577148902E-2</v>
      </c>
      <c r="K39" s="247">
        <v>9.4960209577148902E-2</v>
      </c>
      <c r="L39" s="247">
        <v>4.1824408802890352E-2</v>
      </c>
      <c r="M39" s="247">
        <v>0.70014840341388629</v>
      </c>
      <c r="N39" s="247">
        <v>3.3043344464428068E-2</v>
      </c>
      <c r="O39" s="247">
        <v>6.2715614163980191E-4</v>
      </c>
      <c r="P39" s="247">
        <v>6.3221008128406635E-3</v>
      </c>
      <c r="Q39" s="247">
        <v>3.1522328964674346E-3</v>
      </c>
      <c r="R39" s="247">
        <v>4.1295971463852083E-2</v>
      </c>
      <c r="S39" s="247">
        <v>1.2374562303571757E-2</v>
      </c>
      <c r="T39" s="247">
        <v>0.51456329270600631</v>
      </c>
      <c r="U39" s="247">
        <v>1.0463751578988574E-3</v>
      </c>
      <c r="V39" s="247">
        <v>8.2066831099211507E-2</v>
      </c>
      <c r="W39" s="247">
        <v>3.0383862298355217E-2</v>
      </c>
      <c r="X39" s="247">
        <v>1.569995123620325E-5</v>
      </c>
      <c r="Y39" s="247">
        <v>9.3472438002956267E-5</v>
      </c>
      <c r="Z39" s="247">
        <v>1.9036163420096688E-5</v>
      </c>
      <c r="AA39" s="247">
        <v>1.7994180039723067E-5</v>
      </c>
      <c r="AB39" s="247">
        <v>1.4620273269897924E-4</v>
      </c>
      <c r="AC39" s="247">
        <v>9.0538096237629487E-4</v>
      </c>
      <c r="AD39" s="247">
        <v>5.3499784140417425E-4</v>
      </c>
      <c r="AE39" s="248"/>
      <c r="AF39" s="249">
        <v>4115.3680108013405</v>
      </c>
      <c r="AG39" s="249" t="s">
        <v>399</v>
      </c>
      <c r="AH39" s="249">
        <v>10945.488910667644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1.2208193295325138</v>
      </c>
      <c r="F41" s="247">
        <v>0.16572019115937595</v>
      </c>
      <c r="G41" s="247">
        <v>0.75873182089037239</v>
      </c>
      <c r="H41" s="247">
        <v>2.2577839307386972E-2</v>
      </c>
      <c r="I41" s="247">
        <v>0.15258265550967887</v>
      </c>
      <c r="J41" s="247">
        <v>0.15480246613212195</v>
      </c>
      <c r="K41" s="247">
        <v>0.16290764313129838</v>
      </c>
      <c r="L41" s="247">
        <v>1.1915034755211908E-2</v>
      </c>
      <c r="M41" s="247">
        <v>2.106407550580164</v>
      </c>
      <c r="N41" s="247">
        <v>2.1658551087888635E-2</v>
      </c>
      <c r="O41" s="247">
        <v>2.4707253209748743E-3</v>
      </c>
      <c r="P41" s="247">
        <v>4.0746963094909407E-3</v>
      </c>
      <c r="Q41" s="247">
        <v>3.0519547546495763E-3</v>
      </c>
      <c r="R41" s="247">
        <v>7.278530496049782E-3</v>
      </c>
      <c r="S41" s="247">
        <v>5.1075627323839776E-3</v>
      </c>
      <c r="T41" s="247">
        <v>2.0476738636955529E-3</v>
      </c>
      <c r="U41" s="247">
        <v>1.5875185751412779E-2</v>
      </c>
      <c r="V41" s="247">
        <v>0.12138691192247991</v>
      </c>
      <c r="W41" s="247">
        <v>0.24632614809820061</v>
      </c>
      <c r="X41" s="247">
        <v>4.2549125966153581E-2</v>
      </c>
      <c r="Y41" s="247">
        <v>5.4687387545036922E-2</v>
      </c>
      <c r="Z41" s="247">
        <v>2.177975377846678E-2</v>
      </c>
      <c r="AA41" s="247">
        <v>2.2621376326293487E-2</v>
      </c>
      <c r="AB41" s="247">
        <v>0.1416376436159508</v>
      </c>
      <c r="AC41" s="247">
        <v>9.5022479279098558E-4</v>
      </c>
      <c r="AD41" s="247">
        <v>2.1999941371759847E-2</v>
      </c>
      <c r="AE41" s="248"/>
      <c r="AF41" s="249">
        <v>9052.7069379060722</v>
      </c>
      <c r="AG41" s="249">
        <v>129.37212000000002</v>
      </c>
      <c r="AH41" s="249">
        <v>22311.320881624219</v>
      </c>
      <c r="AI41" s="249">
        <v>174.00281567819712</v>
      </c>
      <c r="AJ41" s="249" t="s">
        <v>399</v>
      </c>
      <c r="AK41" s="249" t="s">
        <v>414</v>
      </c>
      <c r="AL41" s="250" t="s">
        <v>12</v>
      </c>
    </row>
    <row r="42" spans="1:38" s="1" customFormat="1" ht="26.25" customHeight="1" thickBot="1" x14ac:dyDescent="0.3">
      <c r="A42" s="244" t="s">
        <v>121</v>
      </c>
      <c r="B42" s="244" t="s">
        <v>178</v>
      </c>
      <c r="C42" s="245" t="s">
        <v>60</v>
      </c>
      <c r="D42" s="246"/>
      <c r="E42" s="247">
        <v>2.7035115088160952E-3</v>
      </c>
      <c r="F42" s="247">
        <v>8.6037346758686017E-2</v>
      </c>
      <c r="G42" s="247">
        <v>1.1538118999534011E-5</v>
      </c>
      <c r="H42" s="247">
        <v>6.2918430784010051E-6</v>
      </c>
      <c r="I42" s="247">
        <v>3.0694306717710573E-4</v>
      </c>
      <c r="J42" s="247">
        <v>3.2183091918382568E-4</v>
      </c>
      <c r="K42" s="247">
        <v>3.3849202252270568E-4</v>
      </c>
      <c r="L42" s="247">
        <v>3.7382866342909326E-5</v>
      </c>
      <c r="M42" s="247">
        <v>0.20399954122689939</v>
      </c>
      <c r="N42" s="247">
        <v>9.8684829621498421E-6</v>
      </c>
      <c r="O42" s="247">
        <v>4.3439789164899302E-6</v>
      </c>
      <c r="P42" s="247" t="s">
        <v>502</v>
      </c>
      <c r="Q42" s="247" t="s">
        <v>502</v>
      </c>
      <c r="R42" s="247">
        <v>4.9311007203275271E-5</v>
      </c>
      <c r="S42" s="247">
        <v>1.3221568406237044E-3</v>
      </c>
      <c r="T42" s="247">
        <v>3.249622034187436E-5</v>
      </c>
      <c r="U42" s="247">
        <v>3.9896677038499302E-6</v>
      </c>
      <c r="V42" s="247">
        <v>6.2375129718998483E-4</v>
      </c>
      <c r="W42" s="247" t="s">
        <v>502</v>
      </c>
      <c r="X42" s="247">
        <v>1.0905567939089439E-5</v>
      </c>
      <c r="Y42" s="247">
        <v>1.2051320207534592E-5</v>
      </c>
      <c r="Z42" s="247" t="s">
        <v>399</v>
      </c>
      <c r="AA42" s="247" t="s">
        <v>399</v>
      </c>
      <c r="AB42" s="247">
        <v>2.2956888146624037E-5</v>
      </c>
      <c r="AC42" s="247" t="s">
        <v>502</v>
      </c>
      <c r="AD42" s="247" t="s">
        <v>399</v>
      </c>
      <c r="AE42" s="248"/>
      <c r="AF42" s="249">
        <v>17.464371406832694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2.0300650245732182E-3</v>
      </c>
      <c r="F44" s="247">
        <v>1.0319850471548521E-2</v>
      </c>
      <c r="G44" s="247">
        <v>4.0597825862784814E-6</v>
      </c>
      <c r="H44" s="247">
        <v>4.7677319558646258E-7</v>
      </c>
      <c r="I44" s="247">
        <v>2.6694740814405573E-4</v>
      </c>
      <c r="J44" s="247">
        <v>2.7697546410251732E-4</v>
      </c>
      <c r="K44" s="247">
        <v>3.7828530805174819E-4</v>
      </c>
      <c r="L44" s="247">
        <v>5.0977299635439849E-5</v>
      </c>
      <c r="M44" s="247">
        <v>2.5534537213365096E-2</v>
      </c>
      <c r="N44" s="247">
        <v>9.9824976052557601E-7</v>
      </c>
      <c r="O44" s="247">
        <v>2.3160762153587764E-6</v>
      </c>
      <c r="P44" s="247" t="s">
        <v>502</v>
      </c>
      <c r="Q44" s="247" t="s">
        <v>502</v>
      </c>
      <c r="R44" s="247">
        <v>7.0501287662323488E-6</v>
      </c>
      <c r="S44" s="247">
        <v>3.0383102983819974E-4</v>
      </c>
      <c r="T44" s="247">
        <v>8.7829273389345154E-6</v>
      </c>
      <c r="U44" s="247">
        <v>8.6639863325108502E-7</v>
      </c>
      <c r="V44" s="247">
        <v>1.7579641369203165E-4</v>
      </c>
      <c r="W44" s="247" t="s">
        <v>502</v>
      </c>
      <c r="X44" s="247">
        <v>3.002809417353256E-6</v>
      </c>
      <c r="Y44" s="247">
        <v>3.9284542886554239E-6</v>
      </c>
      <c r="Z44" s="247" t="s">
        <v>399</v>
      </c>
      <c r="AA44" s="247" t="s">
        <v>399</v>
      </c>
      <c r="AB44" s="247">
        <v>6.9312637060086815E-6</v>
      </c>
      <c r="AC44" s="247" t="s">
        <v>502</v>
      </c>
      <c r="AD44" s="247" t="s">
        <v>399</v>
      </c>
      <c r="AE44" s="248"/>
      <c r="AF44" s="249">
        <v>3.7426782805985486</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8.4859614443726485E-5</v>
      </c>
      <c r="F47" s="247">
        <v>1.2653195890126688E-5</v>
      </c>
      <c r="G47" s="247">
        <v>1.3218480767122713E-7</v>
      </c>
      <c r="H47" s="247">
        <v>1.5450770891450528E-8</v>
      </c>
      <c r="I47" s="247">
        <v>1.4237370953337415E-5</v>
      </c>
      <c r="J47" s="247">
        <v>1.0010724924389804E-4</v>
      </c>
      <c r="K47" s="247">
        <v>7.1508508738925692E-4</v>
      </c>
      <c r="L47" s="247">
        <v>4.7389973237038492E-6</v>
      </c>
      <c r="M47" s="247">
        <v>4.5851674298470933E-5</v>
      </c>
      <c r="N47" s="247">
        <v>4.4856140932154875E-11</v>
      </c>
      <c r="O47" s="247">
        <v>2.4317971723979582E-6</v>
      </c>
      <c r="P47" s="247" t="s">
        <v>502</v>
      </c>
      <c r="Q47" s="247" t="s">
        <v>502</v>
      </c>
      <c r="R47" s="247">
        <v>3.354277352030579E-6</v>
      </c>
      <c r="S47" s="247">
        <v>2.2671668893484116E-4</v>
      </c>
      <c r="T47" s="247">
        <v>3.3613931407648439E-6</v>
      </c>
      <c r="U47" s="247">
        <v>2.1159312591037483E-8</v>
      </c>
      <c r="V47" s="247">
        <v>1.0785698505358126E-4</v>
      </c>
      <c r="W47" s="247" t="s">
        <v>502</v>
      </c>
      <c r="X47" s="247">
        <v>5.8218164858249826E-8</v>
      </c>
      <c r="Y47" s="247">
        <v>9.8690712694990514E-8</v>
      </c>
      <c r="Z47" s="247" t="s">
        <v>399</v>
      </c>
      <c r="AA47" s="247" t="s">
        <v>399</v>
      </c>
      <c r="AB47" s="247">
        <v>1.5690887755324036E-7</v>
      </c>
      <c r="AC47" s="247" t="s">
        <v>502</v>
      </c>
      <c r="AD47" s="247" t="s">
        <v>399</v>
      </c>
      <c r="AE47" s="248"/>
      <c r="AF47" s="249">
        <v>9.0341641831929928E-2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0.16582511428735625</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0.32435593604611279</v>
      </c>
      <c r="AL53" s="250" t="s">
        <v>373</v>
      </c>
    </row>
    <row r="54" spans="1:38" s="1" customFormat="1" ht="37.5" customHeight="1" thickBot="1" x14ac:dyDescent="0.3">
      <c r="A54" s="244" t="s">
        <v>116</v>
      </c>
      <c r="B54" s="251" t="s">
        <v>188</v>
      </c>
      <c r="C54" s="254" t="s">
        <v>291</v>
      </c>
      <c r="D54" s="256"/>
      <c r="E54" s="247" t="s">
        <v>399</v>
      </c>
      <c r="F54" s="247">
        <v>0.30515921421999997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34427.784982761681</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2.4613129371980676E-3</v>
      </c>
      <c r="J61" s="247">
        <v>2.4613129371980673E-2</v>
      </c>
      <c r="K61" s="247">
        <v>8.188790628019324E-2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74895.956521739135</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1.1905577507252469</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1006749</v>
      </c>
      <c r="AL82" s="250" t="s">
        <v>398</v>
      </c>
    </row>
    <row r="83" spans="1:38" s="1" customFormat="1" ht="26.25" customHeight="1" thickBot="1" x14ac:dyDescent="0.3">
      <c r="A83" s="244" t="s">
        <v>114</v>
      </c>
      <c r="B83" s="260" t="s">
        <v>218</v>
      </c>
      <c r="C83" s="261" t="s">
        <v>72</v>
      </c>
      <c r="D83" s="246"/>
      <c r="E83" s="247" t="s">
        <v>502</v>
      </c>
      <c r="F83" s="247">
        <v>8.0752453062480766E-4</v>
      </c>
      <c r="G83" s="247" t="s">
        <v>502</v>
      </c>
      <c r="H83" s="247" t="s">
        <v>399</v>
      </c>
      <c r="I83" s="247">
        <v>2.0188113265620191E-4</v>
      </c>
      <c r="J83" s="247">
        <v>1.5141084949215145E-3</v>
      </c>
      <c r="K83" s="247">
        <v>7.0658396429670676E-3</v>
      </c>
      <c r="L83" s="247">
        <v>1.150722456140351E-5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1.7863239707687955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1.3467940000000001E-2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5.3431530625805542E-3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1006749</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0.72987709818181812</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4.2281530075687201E-3</v>
      </c>
      <c r="F91" s="247">
        <v>1.1330786716671631E-2</v>
      </c>
      <c r="G91" s="247">
        <v>1.3357537844650375E-3</v>
      </c>
      <c r="H91" s="247">
        <v>9.7154472880552206E-3</v>
      </c>
      <c r="I91" s="247">
        <v>6.6050464357492386E-2</v>
      </c>
      <c r="J91" s="247">
        <v>6.8675351125295797E-2</v>
      </c>
      <c r="K91" s="247">
        <v>6.9217506770750808E-2</v>
      </c>
      <c r="L91" s="247">
        <v>2.8444020373462868E-4</v>
      </c>
      <c r="M91" s="247">
        <v>0.12938420886792518</v>
      </c>
      <c r="N91" s="247">
        <v>4.3166567720067134E-2</v>
      </c>
      <c r="O91" s="247">
        <v>1.5198895048765589E-2</v>
      </c>
      <c r="P91" s="247">
        <v>3.3086838134487978E-4</v>
      </c>
      <c r="Q91" s="247">
        <v>8.7744413307395258E-5</v>
      </c>
      <c r="R91" s="247">
        <v>1.1466584146209647E-2</v>
      </c>
      <c r="S91" s="247">
        <v>0.45939642758399346</v>
      </c>
      <c r="T91" s="247">
        <v>2.5278824393733836E-2</v>
      </c>
      <c r="U91" s="247">
        <v>2.5121016383713246E-3</v>
      </c>
      <c r="V91" s="247">
        <v>0.26500952694170343</v>
      </c>
      <c r="W91" s="247">
        <v>2.3410716356759569E-4</v>
      </c>
      <c r="X91" s="247">
        <v>2.598589515600312E-4</v>
      </c>
      <c r="Y91" s="247">
        <v>1.0534822360541806E-4</v>
      </c>
      <c r="Z91" s="247">
        <v>1.0534822360541806E-4</v>
      </c>
      <c r="AA91" s="247">
        <v>1.0534822360541806E-4</v>
      </c>
      <c r="AB91" s="247">
        <v>5.7590362237628539E-4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0.18038206519142461</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3.3061510141142112E-5</v>
      </c>
      <c r="F99" s="247">
        <v>9.5049968211729206E-4</v>
      </c>
      <c r="G99" s="247" t="s">
        <v>399</v>
      </c>
      <c r="H99" s="247">
        <v>1.1590282828252067E-3</v>
      </c>
      <c r="I99" s="247">
        <v>2.6649999999999997E-5</v>
      </c>
      <c r="J99" s="247">
        <v>4.0950000000000006E-5</v>
      </c>
      <c r="K99" s="247">
        <v>8.9699999999999985E-5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6.5000000000000002E-2</v>
      </c>
      <c r="AL99" s="250" t="s">
        <v>402</v>
      </c>
    </row>
    <row r="100" spans="1:38" s="1" customFormat="1" ht="26.25" customHeight="1" thickBot="1" x14ac:dyDescent="0.3">
      <c r="A100" s="244" t="s">
        <v>118</v>
      </c>
      <c r="B100" s="244" t="s">
        <v>227</v>
      </c>
      <c r="C100" s="245" t="s">
        <v>435</v>
      </c>
      <c r="D100" s="263"/>
      <c r="E100" s="247">
        <v>1.2104100239886256E-4</v>
      </c>
      <c r="F100" s="247">
        <v>2.1009528301392604E-3</v>
      </c>
      <c r="G100" s="247" t="s">
        <v>399</v>
      </c>
      <c r="H100" s="247">
        <v>2.3295866150290136E-3</v>
      </c>
      <c r="I100" s="247">
        <v>5.1831999999999994E-5</v>
      </c>
      <c r="J100" s="247">
        <v>7.7757999999999997E-5</v>
      </c>
      <c r="K100" s="247">
        <v>1.6990599999999997E-4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0.28839999999999999</v>
      </c>
      <c r="AL100" s="250" t="s">
        <v>402</v>
      </c>
    </row>
    <row r="101" spans="1:38" s="1" customFormat="1" ht="26.25" customHeight="1" thickBot="1" x14ac:dyDescent="0.3">
      <c r="A101" s="244" t="s">
        <v>118</v>
      </c>
      <c r="B101" s="244" t="s">
        <v>229</v>
      </c>
      <c r="C101" s="245" t="s">
        <v>272</v>
      </c>
      <c r="D101" s="263"/>
      <c r="E101" s="247">
        <v>3.8923085327278285E-7</v>
      </c>
      <c r="F101" s="247">
        <v>3.6576002101028083E-6</v>
      </c>
      <c r="G101" s="247" t="s">
        <v>399</v>
      </c>
      <c r="H101" s="247">
        <v>1.2920004320827807E-5</v>
      </c>
      <c r="I101" s="247">
        <v>3.2000000000000001E-7</v>
      </c>
      <c r="J101" s="247">
        <v>9.5999999999999991E-7</v>
      </c>
      <c r="K101" s="247">
        <v>2.2400000000000002E-6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1.6E-2</v>
      </c>
      <c r="AL101" s="250" t="s">
        <v>402</v>
      </c>
    </row>
    <row r="102" spans="1:38" s="1" customFormat="1" ht="26.25" customHeight="1" thickBot="1" x14ac:dyDescent="0.3">
      <c r="A102" s="244" t="s">
        <v>118</v>
      </c>
      <c r="B102" s="244" t="s">
        <v>230</v>
      </c>
      <c r="C102" s="245" t="s">
        <v>436</v>
      </c>
      <c r="D102" s="263"/>
      <c r="E102" s="247">
        <v>1.2492232724201646E-7</v>
      </c>
      <c r="F102" s="247">
        <v>1.0900706054744724E-6</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5.0835570410958903E-7</v>
      </c>
      <c r="F104" s="247">
        <v>5.8288767123287678E-6</v>
      </c>
      <c r="G104" s="247" t="s">
        <v>399</v>
      </c>
      <c r="H104" s="247">
        <v>1.0559290389041098E-5</v>
      </c>
      <c r="I104" s="247">
        <v>2.0000000000000002E-7</v>
      </c>
      <c r="J104" s="247">
        <v>5.9999999999999997E-7</v>
      </c>
      <c r="K104" s="247">
        <v>1.4000000000000001E-6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0.01</v>
      </c>
      <c r="AL104" s="250" t="s">
        <v>402</v>
      </c>
    </row>
    <row r="105" spans="1:38" s="1" customFormat="1" ht="26.25" customHeight="1" thickBot="1" x14ac:dyDescent="0.3">
      <c r="A105" s="244" t="s">
        <v>118</v>
      </c>
      <c r="B105" s="244" t="s">
        <v>354</v>
      </c>
      <c r="C105" s="245" t="s">
        <v>276</v>
      </c>
      <c r="D105" s="263"/>
      <c r="E105" s="247">
        <v>2.6241814642313553E-5</v>
      </c>
      <c r="F105" s="247">
        <v>3.3127584931506843E-4</v>
      </c>
      <c r="G105" s="247" t="s">
        <v>399</v>
      </c>
      <c r="H105" s="247">
        <v>6.691157292998478E-4</v>
      </c>
      <c r="I105" s="247">
        <v>7.7000000000000008E-6</v>
      </c>
      <c r="J105" s="247">
        <v>1.2099999999999999E-5</v>
      </c>
      <c r="K105" s="247">
        <v>2.6399999999999998E-5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5.5E-2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1.2023221783816755E-6</v>
      </c>
      <c r="F107" s="247">
        <v>2.8544999999999999E-5</v>
      </c>
      <c r="G107" s="247" t="s">
        <v>399</v>
      </c>
      <c r="H107" s="247">
        <v>4.7949127298309119E-5</v>
      </c>
      <c r="I107" s="247">
        <v>5.1900000000000003E-7</v>
      </c>
      <c r="J107" s="247">
        <v>6.9200000000000007E-6</v>
      </c>
      <c r="K107" s="247">
        <v>3.2870000000000002E-5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0.17299999999999999</v>
      </c>
      <c r="AL107" s="250" t="s">
        <v>402</v>
      </c>
    </row>
    <row r="108" spans="1:38" s="1" customFormat="1" ht="26.25" customHeight="1" thickBot="1" x14ac:dyDescent="0.3">
      <c r="A108" s="244" t="s">
        <v>118</v>
      </c>
      <c r="B108" s="244" t="s">
        <v>356</v>
      </c>
      <c r="C108" s="245" t="s">
        <v>438</v>
      </c>
      <c r="D108" s="263"/>
      <c r="E108" s="247">
        <v>2.4226965181044819E-6</v>
      </c>
      <c r="F108" s="247">
        <v>5.240159999999999E-5</v>
      </c>
      <c r="G108" s="247" t="s">
        <v>399</v>
      </c>
      <c r="H108" s="247">
        <v>5.0362773598823723E-5</v>
      </c>
      <c r="I108" s="247">
        <v>9.7039999999999985E-7</v>
      </c>
      <c r="J108" s="247">
        <v>9.7039999999999989E-6</v>
      </c>
      <c r="K108" s="247">
        <v>1.9407999999999998E-5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0.48519999999999996</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5.2557059922640107E-7</v>
      </c>
      <c r="F110" s="247">
        <v>1.8014999999999999E-5</v>
      </c>
      <c r="G110" s="247" t="s">
        <v>399</v>
      </c>
      <c r="H110" s="247">
        <v>1.4922149644227569E-5</v>
      </c>
      <c r="I110" s="247">
        <v>4.8400000000000005E-7</v>
      </c>
      <c r="J110" s="247">
        <v>4.0300000000000004E-6</v>
      </c>
      <c r="K110" s="247">
        <v>6.37E-6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0.128</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1.4161981222987198E-3</v>
      </c>
      <c r="F112" s="247" t="s">
        <v>502</v>
      </c>
      <c r="G112" s="247" t="s">
        <v>399</v>
      </c>
      <c r="H112" s="247">
        <v>1.7702476528733998E-3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35404.953057467996</v>
      </c>
      <c r="AL112" s="250" t="s">
        <v>492</v>
      </c>
    </row>
    <row r="113" spans="1:38" s="1" customFormat="1" ht="26.25" customHeight="1" thickBot="1" x14ac:dyDescent="0.3">
      <c r="A113" s="244" t="s">
        <v>128</v>
      </c>
      <c r="B113" s="264" t="s">
        <v>246</v>
      </c>
      <c r="C113" s="265" t="s">
        <v>135</v>
      </c>
      <c r="D113" s="246"/>
      <c r="E113" s="247">
        <v>1.0358736101546305E-3</v>
      </c>
      <c r="F113" s="247" t="s">
        <v>502</v>
      </c>
      <c r="G113" s="247" t="s">
        <v>399</v>
      </c>
      <c r="H113" s="247">
        <v>2.5000900482205529E-3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10936.011969203446</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2.7087777808016606E-3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14960.828284662311</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2.1340974999999999E-5</v>
      </c>
      <c r="J119" s="247">
        <v>3.8360279999999998E-4</v>
      </c>
      <c r="K119" s="247">
        <v>3.8360279999999998E-4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353.07</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3.036402E-4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353.07</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3.2308799999999993E-3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13.462</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v>1.174840916474203E-2</v>
      </c>
      <c r="F132" s="247">
        <v>1.1013206400000005E-2</v>
      </c>
      <c r="G132" s="247">
        <v>2.8978276324106967E-4</v>
      </c>
      <c r="H132" s="247" t="s">
        <v>502</v>
      </c>
      <c r="I132" s="247">
        <v>2.2461848103625503E-5</v>
      </c>
      <c r="J132" s="247">
        <v>8.3721433840785935E-5</v>
      </c>
      <c r="K132" s="247">
        <v>1.0618328194441144E-4</v>
      </c>
      <c r="L132" s="247">
        <v>2.930250184427508E-6</v>
      </c>
      <c r="M132" s="247">
        <v>2.794029745969885E-4</v>
      </c>
      <c r="N132" s="247">
        <v>0.65554800000000035</v>
      </c>
      <c r="O132" s="247">
        <v>0.20977536000000011</v>
      </c>
      <c r="P132" s="247">
        <v>3.0155208000000013E-2</v>
      </c>
      <c r="Q132" s="247">
        <v>6.1621512000000031E-2</v>
      </c>
      <c r="R132" s="247">
        <v>0.18355344000000007</v>
      </c>
      <c r="S132" s="247">
        <v>0.52443840000000019</v>
      </c>
      <c r="T132" s="247">
        <v>0.10488768000000005</v>
      </c>
      <c r="U132" s="247">
        <v>1.9666440000000009E-3</v>
      </c>
      <c r="V132" s="247">
        <v>0.86532336000000043</v>
      </c>
      <c r="W132" s="247">
        <v>60.965964000000035</v>
      </c>
      <c r="X132" s="247">
        <v>6.6865896000000034E-6</v>
      </c>
      <c r="Y132" s="247">
        <v>9.1776720000000058E-7</v>
      </c>
      <c r="Z132" s="247">
        <v>7.9976856000000033E-6</v>
      </c>
      <c r="AA132" s="247">
        <v>1.3110960000000008E-6</v>
      </c>
      <c r="AB132" s="247">
        <v>1.691313840000001E-5</v>
      </c>
      <c r="AC132" s="247">
        <v>6.1621512000000031E-2</v>
      </c>
      <c r="AD132" s="247">
        <v>5.8999320000000029E-2</v>
      </c>
      <c r="AE132" s="248"/>
      <c r="AF132" s="249" t="s">
        <v>501</v>
      </c>
      <c r="AG132" s="249" t="s">
        <v>501</v>
      </c>
      <c r="AH132" s="249" t="s">
        <v>501</v>
      </c>
      <c r="AI132" s="249" t="s">
        <v>501</v>
      </c>
      <c r="AJ132" s="249" t="s">
        <v>501</v>
      </c>
      <c r="AK132" s="249">
        <v>13.110960000000006</v>
      </c>
      <c r="AL132" s="250" t="s">
        <v>497</v>
      </c>
    </row>
    <row r="133" spans="1:38" s="1" customFormat="1" ht="26.25" customHeight="1" thickBot="1" x14ac:dyDescent="0.3">
      <c r="A133" s="244" t="s">
        <v>119</v>
      </c>
      <c r="B133" s="251" t="s">
        <v>339</v>
      </c>
      <c r="C133" s="261" t="s">
        <v>94</v>
      </c>
      <c r="D133" s="246"/>
      <c r="E133" s="247">
        <v>4.9714500000000005E-3</v>
      </c>
      <c r="F133" s="247">
        <v>7.8338000000000008E-5</v>
      </c>
      <c r="G133" s="247">
        <v>6.8093800000000007E-4</v>
      </c>
      <c r="H133" s="247" t="s">
        <v>399</v>
      </c>
      <c r="I133" s="247">
        <v>2.0910220000000003E-4</v>
      </c>
      <c r="J133" s="247">
        <v>2.0910220000000003E-4</v>
      </c>
      <c r="K133" s="247">
        <v>2.3236256000000005E-4</v>
      </c>
      <c r="L133" s="247" t="s">
        <v>502</v>
      </c>
      <c r="M133" s="247">
        <v>8.436400000000001E-4</v>
      </c>
      <c r="N133" s="247">
        <v>1.8096078E-4</v>
      </c>
      <c r="O133" s="247">
        <v>3.0310780000000003E-5</v>
      </c>
      <c r="P133" s="247">
        <v>8.9787400000000007E-3</v>
      </c>
      <c r="Q133" s="247">
        <v>8.2013860000000008E-5</v>
      </c>
      <c r="R133" s="247">
        <v>8.1712560000000005E-5</v>
      </c>
      <c r="S133" s="247">
        <v>7.4903179999999997E-5</v>
      </c>
      <c r="T133" s="247">
        <v>1.0443057999999999E-4</v>
      </c>
      <c r="U133" s="247">
        <v>1.1919428000000002E-4</v>
      </c>
      <c r="V133" s="247">
        <v>9.648831200000001E-4</v>
      </c>
      <c r="W133" s="247">
        <v>1.62702E-4</v>
      </c>
      <c r="X133" s="247">
        <v>7.9543199999999997E-8</v>
      </c>
      <c r="Y133" s="247">
        <v>4.344746E-8</v>
      </c>
      <c r="Z133" s="247">
        <v>3.8807439999999999E-8</v>
      </c>
      <c r="AA133" s="247">
        <v>4.2121740000000001E-8</v>
      </c>
      <c r="AB133" s="247">
        <v>2.0391984000000004E-7</v>
      </c>
      <c r="AC133" s="247">
        <v>9.0390000000000002E-4</v>
      </c>
      <c r="AD133" s="247">
        <v>2.47066E-3</v>
      </c>
      <c r="AE133" s="248"/>
      <c r="AF133" s="249" t="s">
        <v>399</v>
      </c>
      <c r="AG133" s="249" t="s">
        <v>399</v>
      </c>
      <c r="AH133" s="249" t="s">
        <v>399</v>
      </c>
      <c r="AI133" s="249" t="s">
        <v>399</v>
      </c>
      <c r="AJ133" s="249" t="s">
        <v>399</v>
      </c>
      <c r="AK133" s="249">
        <v>6026</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3.6208990499999997E-4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24139327</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4.6108059999999992E-2</v>
      </c>
      <c r="J139" s="247">
        <v>4.6108059999999992E-2</v>
      </c>
      <c r="K139" s="247">
        <v>4.6108059999999992E-2</v>
      </c>
      <c r="L139" s="247" t="s">
        <v>502</v>
      </c>
      <c r="M139" s="247" t="s">
        <v>502</v>
      </c>
      <c r="N139" s="247">
        <v>1.3478000000000001E-4</v>
      </c>
      <c r="O139" s="247">
        <v>2.6965000000000002E-4</v>
      </c>
      <c r="P139" s="247">
        <v>2.6965000000000002E-4</v>
      </c>
      <c r="Q139" s="247">
        <v>4.2752999999999997E-4</v>
      </c>
      <c r="R139" s="247">
        <v>4.0643000000000005E-4</v>
      </c>
      <c r="S139" s="247">
        <v>9.476100000000001E-4</v>
      </c>
      <c r="T139" s="247" t="s">
        <v>502</v>
      </c>
      <c r="U139" s="247" t="s">
        <v>502</v>
      </c>
      <c r="V139" s="247" t="s">
        <v>502</v>
      </c>
      <c r="W139" s="247">
        <v>0.45829999999999999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1172</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8.4701747432266377</v>
      </c>
      <c r="F141" s="271">
        <f t="shared" ref="F141:AD141" si="0">SUM(F14:F140)</f>
        <v>6.7774451138837639</v>
      </c>
      <c r="G141" s="271">
        <f t="shared" si="0"/>
        <v>1.2239639865640066</v>
      </c>
      <c r="H141" s="271">
        <f t="shared" si="0"/>
        <v>0.1234215391537577</v>
      </c>
      <c r="I141" s="271">
        <f t="shared" si="0"/>
        <v>0.68141393725610944</v>
      </c>
      <c r="J141" s="271">
        <f t="shared" si="0"/>
        <v>0.80605029295030783</v>
      </c>
      <c r="K141" s="271">
        <f t="shared" si="0"/>
        <v>1.0045085008410062</v>
      </c>
      <c r="L141" s="271">
        <f t="shared" si="0"/>
        <v>0.24444673084557217</v>
      </c>
      <c r="M141" s="271">
        <f t="shared" si="0"/>
        <v>12.898454426865372</v>
      </c>
      <c r="N141" s="271">
        <f t="shared" si="0"/>
        <v>1.9741736630531812</v>
      </c>
      <c r="O141" s="271">
        <f t="shared" si="0"/>
        <v>0.2817682204870175</v>
      </c>
      <c r="P141" s="271">
        <f t="shared" si="0"/>
        <v>8.6747042321544773E-2</v>
      </c>
      <c r="Q141" s="271">
        <f t="shared" si="0"/>
        <v>0.11483287606781765</v>
      </c>
      <c r="R141" s="271">
        <f>SUM(R14:R140)</f>
        <v>0.4835794900806567</v>
      </c>
      <c r="S141" s="271">
        <f t="shared" si="0"/>
        <v>5.3314066207732935</v>
      </c>
      <c r="T141" s="271">
        <f t="shared" si="0"/>
        <v>0.75001944873299198</v>
      </c>
      <c r="U141" s="271">
        <f t="shared" si="0"/>
        <v>3.1013007458129398E-2</v>
      </c>
      <c r="V141" s="271">
        <f t="shared" si="0"/>
        <v>3.4844689948710847</v>
      </c>
      <c r="W141" s="271">
        <f t="shared" si="0"/>
        <v>62.018612625376797</v>
      </c>
      <c r="X141" s="271">
        <f t="shared" si="0"/>
        <v>4.7873246595236729E-2</v>
      </c>
      <c r="Y141" s="271">
        <f t="shared" si="0"/>
        <v>6.1646700177747649E-2</v>
      </c>
      <c r="Z141" s="271">
        <f t="shared" si="0"/>
        <v>2.6963682977432263E-2</v>
      </c>
      <c r="AA141" s="271">
        <f t="shared" si="0"/>
        <v>2.7357509267542421E-2</v>
      </c>
      <c r="AB141" s="271">
        <f t="shared" si="0"/>
        <v>0.16384328278399465</v>
      </c>
      <c r="AC141" s="271">
        <f t="shared" si="0"/>
        <v>8.7635140397356301E-2</v>
      </c>
      <c r="AD141" s="271">
        <f t="shared" si="0"/>
        <v>8.4068728434726986E-2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1.9247872365441183</v>
      </c>
      <c r="F143" s="247">
        <v>0.8296765887709856</v>
      </c>
      <c r="G143" s="247">
        <v>9.3337781992081561E-3</v>
      </c>
      <c r="H143" s="247">
        <v>5.3379919599983609E-2</v>
      </c>
      <c r="I143" s="247">
        <v>0.11042574513490921</v>
      </c>
      <c r="J143" s="247">
        <v>0.11042574513490921</v>
      </c>
      <c r="K143" s="247">
        <v>0.11042574513490921</v>
      </c>
      <c r="L143" s="247">
        <v>8.4316516102349165E-2</v>
      </c>
      <c r="M143" s="247">
        <v>6.5581570910362501</v>
      </c>
      <c r="N143" s="247">
        <v>2.5467796559055216E-3</v>
      </c>
      <c r="O143" s="247">
        <v>2.0728933341330125E-5</v>
      </c>
      <c r="P143" s="247">
        <v>1.2599711319004547E-3</v>
      </c>
      <c r="Q143" s="247">
        <v>3.395950026441595E-5</v>
      </c>
      <c r="R143" s="247">
        <v>1.4468711701724494E-3</v>
      </c>
      <c r="S143" s="247">
        <v>9.9089734637292743E-4</v>
      </c>
      <c r="T143" s="247">
        <v>1.9539122963898502E-4</v>
      </c>
      <c r="U143" s="247">
        <v>2.646113384617164E-5</v>
      </c>
      <c r="V143" s="247">
        <v>4.5380530997635666E-3</v>
      </c>
      <c r="W143" s="247">
        <v>0.1202308</v>
      </c>
      <c r="X143" s="247">
        <v>3.2027452732000003E-3</v>
      </c>
      <c r="Y143" s="247">
        <v>3.6285804450000001E-3</v>
      </c>
      <c r="Z143" s="247">
        <v>2.7845521526999998E-3</v>
      </c>
      <c r="AA143" s="247">
        <v>3.1248189964000004E-3</v>
      </c>
      <c r="AB143" s="247">
        <v>1.27406968673E-2</v>
      </c>
      <c r="AC143" s="247">
        <v>1.2023119999999999E-4</v>
      </c>
      <c r="AD143" s="247">
        <v>2.4119999999999999E-5</v>
      </c>
      <c r="AE143" s="248"/>
      <c r="AF143" s="247">
        <v>8267.3090971072997</v>
      </c>
      <c r="AG143" s="247" t="s">
        <v>399</v>
      </c>
      <c r="AH143" s="247">
        <v>0</v>
      </c>
      <c r="AI143" s="247">
        <v>0</v>
      </c>
      <c r="AJ143" s="247">
        <v>1.26099071E-2</v>
      </c>
      <c r="AK143" s="247" t="s">
        <v>399</v>
      </c>
      <c r="AL143" s="154" t="s">
        <v>12</v>
      </c>
    </row>
    <row r="144" spans="1:38" s="3" customFormat="1" ht="26.25" customHeight="1" thickBot="1" x14ac:dyDescent="0.3">
      <c r="A144" s="153"/>
      <c r="B144" s="154" t="s">
        <v>449</v>
      </c>
      <c r="C144" s="155" t="s">
        <v>450</v>
      </c>
      <c r="D144" s="156" t="s">
        <v>1</v>
      </c>
      <c r="E144" s="247">
        <v>0.55621269486403824</v>
      </c>
      <c r="F144" s="247">
        <v>8.1560747660048644E-2</v>
      </c>
      <c r="G144" s="247">
        <v>2.3010872633349002E-3</v>
      </c>
      <c r="H144" s="247">
        <v>9.3078222717128439E-4</v>
      </c>
      <c r="I144" s="247">
        <v>4.418845791844115E-2</v>
      </c>
      <c r="J144" s="247">
        <v>4.418845791844115E-2</v>
      </c>
      <c r="K144" s="247">
        <v>4.418845791844115E-2</v>
      </c>
      <c r="L144" s="247">
        <v>3.3599322872406266E-2</v>
      </c>
      <c r="M144" s="247">
        <v>0.40563354208113822</v>
      </c>
      <c r="N144" s="247">
        <v>5.941728991908153E-5</v>
      </c>
      <c r="O144" s="247">
        <v>2.0608650419637445E-6</v>
      </c>
      <c r="P144" s="247">
        <v>2.0290336131536664E-4</v>
      </c>
      <c r="Q144" s="247">
        <v>3.9973434188651683E-6</v>
      </c>
      <c r="R144" s="247">
        <v>3.1589195091157355E-4</v>
      </c>
      <c r="S144" s="247">
        <v>2.1217585507746212E-4</v>
      </c>
      <c r="T144" s="247">
        <v>1.0109260143789789E-5</v>
      </c>
      <c r="U144" s="247">
        <v>3.8729567538028459E-6</v>
      </c>
      <c r="V144" s="247">
        <v>6.9340061573264255E-4</v>
      </c>
      <c r="W144" s="247">
        <v>2.4117599999999999E-2</v>
      </c>
      <c r="X144" s="247">
        <v>7.2620910400000003E-4</v>
      </c>
      <c r="Y144" s="247">
        <v>8.1490810039999998E-4</v>
      </c>
      <c r="Z144" s="247">
        <v>6.3801962120000005E-4</v>
      </c>
      <c r="AA144" s="247">
        <v>6.7864142380000009E-4</v>
      </c>
      <c r="AB144" s="247">
        <v>2.8577782494000003E-3</v>
      </c>
      <c r="AC144" s="247">
        <v>2.4117800000000001E-5</v>
      </c>
      <c r="AD144" s="247">
        <v>4.8968999999999997E-6</v>
      </c>
      <c r="AE144" s="248"/>
      <c r="AF144" s="247">
        <v>1601.7941315037999</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1.6566103667432557</v>
      </c>
      <c r="F145" s="247">
        <v>9.0242042904726955E-2</v>
      </c>
      <c r="G145" s="247">
        <v>3.2145884933133901E-3</v>
      </c>
      <c r="H145" s="247">
        <v>4.8846339289537169E-4</v>
      </c>
      <c r="I145" s="247">
        <v>4.1391638368161308E-2</v>
      </c>
      <c r="J145" s="247">
        <v>4.1391638368161308E-2</v>
      </c>
      <c r="K145" s="247">
        <v>4.1391638368161308E-2</v>
      </c>
      <c r="L145" s="247">
        <v>2.6409013937008716E-2</v>
      </c>
      <c r="M145" s="247">
        <v>0.41029764546080844</v>
      </c>
      <c r="N145" s="247">
        <v>2.5812515601551627E-5</v>
      </c>
      <c r="O145" s="247">
        <v>2.5721847656577603E-6</v>
      </c>
      <c r="P145" s="247">
        <v>2.7261525986125538E-4</v>
      </c>
      <c r="Q145" s="247">
        <v>5.1440789289277834E-6</v>
      </c>
      <c r="R145" s="247">
        <v>4.3719091330041599E-4</v>
      </c>
      <c r="S145" s="247">
        <v>2.9317588304802864E-4</v>
      </c>
      <c r="T145" s="247">
        <v>1.02930980984471E-5</v>
      </c>
      <c r="U145" s="247">
        <v>5.1437883265400462E-6</v>
      </c>
      <c r="V145" s="247">
        <v>9.2587318070557563E-4</v>
      </c>
      <c r="W145" s="247">
        <v>1.0637000000000001E-2</v>
      </c>
      <c r="X145" s="247">
        <v>1.5197093950000001E-4</v>
      </c>
      <c r="Y145" s="247">
        <v>9.2026846999999998E-4</v>
      </c>
      <c r="Z145" s="247">
        <v>1.0283366943E-3</v>
      </c>
      <c r="AA145" s="247">
        <v>2.3639924000000003E-4</v>
      </c>
      <c r="AB145" s="247">
        <v>2.3369753437999996E-3</v>
      </c>
      <c r="AC145" s="247">
        <v>9.8580999999999997E-6</v>
      </c>
      <c r="AD145" s="247">
        <v>2.1019999999999999E-6</v>
      </c>
      <c r="AE145" s="248"/>
      <c r="AF145" s="247">
        <v>2196.0194889269001</v>
      </c>
      <c r="AG145" s="247" t="s">
        <v>399</v>
      </c>
      <c r="AH145" s="247">
        <v>13.0479850772</v>
      </c>
      <c r="AI145" s="247">
        <v>0</v>
      </c>
      <c r="AJ145" s="247">
        <v>0</v>
      </c>
      <c r="AK145" s="247" t="s">
        <v>399</v>
      </c>
      <c r="AL145" s="154" t="s">
        <v>12</v>
      </c>
    </row>
    <row r="146" spans="1:38" s="3" customFormat="1" ht="26.25" customHeight="1" thickBot="1" x14ac:dyDescent="0.3">
      <c r="A146" s="153"/>
      <c r="B146" s="154" t="s">
        <v>453</v>
      </c>
      <c r="C146" s="155" t="s">
        <v>454</v>
      </c>
      <c r="D146" s="156" t="s">
        <v>1</v>
      </c>
      <c r="E146" s="247">
        <v>7.4147619844817251E-3</v>
      </c>
      <c r="F146" s="247">
        <v>0.10771660621035178</v>
      </c>
      <c r="G146" s="247">
        <v>4.0499789982783982E-5</v>
      </c>
      <c r="H146" s="247">
        <v>6.9897077971648952E-5</v>
      </c>
      <c r="I146" s="247">
        <v>1.66778599201786E-3</v>
      </c>
      <c r="J146" s="247">
        <v>1.66778599201786E-3</v>
      </c>
      <c r="K146" s="247">
        <v>1.66778599201786E-3</v>
      </c>
      <c r="L146" s="247">
        <v>2.8187973739913781E-4</v>
      </c>
      <c r="M146" s="247">
        <v>0.52349774992178022</v>
      </c>
      <c r="N146" s="247">
        <v>4.6772198562903863E-5</v>
      </c>
      <c r="O146" s="247">
        <v>3.8554376691948532E-5</v>
      </c>
      <c r="P146" s="247">
        <v>1.2183546779053268E-5</v>
      </c>
      <c r="Q146" s="247">
        <v>4.2012230272597486E-7</v>
      </c>
      <c r="R146" s="247">
        <v>1.6997749533323653E-4</v>
      </c>
      <c r="S146" s="247">
        <v>6.5364337713805284E-3</v>
      </c>
      <c r="T146" s="247">
        <v>2.708891991784177E-4</v>
      </c>
      <c r="U146" s="247">
        <v>3.8386506976348545E-5</v>
      </c>
      <c r="V146" s="247">
        <v>3.8249607514556482E-3</v>
      </c>
      <c r="W146" s="247">
        <v>9.6310000000000005E-4</v>
      </c>
      <c r="X146" s="247">
        <v>1.17108217E-5</v>
      </c>
      <c r="Y146" s="247">
        <v>1.7452300199999999E-5</v>
      </c>
      <c r="Z146" s="247">
        <v>8.3827299000000007E-6</v>
      </c>
      <c r="AA146" s="247">
        <v>1.9871221400000001E-5</v>
      </c>
      <c r="AB146" s="247">
        <v>5.7417073199999999E-5</v>
      </c>
      <c r="AC146" s="247">
        <v>9.6299999999999993E-7</v>
      </c>
      <c r="AD146" s="247">
        <v>5.0959999999999996E-7</v>
      </c>
      <c r="AE146" s="248"/>
      <c r="AF146" s="247">
        <v>61.301445598400001</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0.28206790545349575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13.088074923000001</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5.2174477332487521E-2</v>
      </c>
      <c r="J148" s="247">
        <v>0.10478565009181981</v>
      </c>
      <c r="K148" s="247">
        <v>0.12933485860979646</v>
      </c>
      <c r="L148" s="247">
        <v>1.0709962677556634E-2</v>
      </c>
      <c r="M148" s="247" t="s">
        <v>399</v>
      </c>
      <c r="N148" s="247">
        <v>0.44455555912415023</v>
      </c>
      <c r="O148" s="247">
        <v>1.8741101728059744E-3</v>
      </c>
      <c r="P148" s="247">
        <v>0</v>
      </c>
      <c r="Q148" s="247">
        <v>5.0484925016185582E-3</v>
      </c>
      <c r="R148" s="247">
        <v>0.16670165837863565</v>
      </c>
      <c r="S148" s="247">
        <v>3.6665464434445068</v>
      </c>
      <c r="T148" s="247">
        <v>2.5121282657952312E-2</v>
      </c>
      <c r="U148" s="247">
        <v>2.5866971721959283E-3</v>
      </c>
      <c r="V148" s="247">
        <v>1.050326498847385</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3274.4353385590566</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1.5940082294019001E-2</v>
      </c>
      <c r="J149" s="247">
        <v>2.9518670914849984E-2</v>
      </c>
      <c r="K149" s="247">
        <v>5.9037341829699969E-2</v>
      </c>
      <c r="L149" s="247">
        <v>6.2579582339481984E-4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3274.4353385590566</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8.4701747432266377</v>
      </c>
      <c r="F152" s="172">
        <f t="shared" ref="F152:AD152" si="1">F141 + F151 + IF(AND(OR($B$4="AT",$B$4="BE",$B$4="CH",$B$4="GB",$B$4="IE",$B$4="LT",$B$4="LU",$B$4="NL"),SUM(F143:F149)&gt;0),SUM(F143:F149)-SUM(F27:F33),0)</f>
        <v>6.7774451138837639</v>
      </c>
      <c r="G152" s="172">
        <f t="shared" si="1"/>
        <v>1.2239639865640066</v>
      </c>
      <c r="H152" s="172">
        <f t="shared" si="1"/>
        <v>0.1234215391537577</v>
      </c>
      <c r="I152" s="172">
        <f t="shared" si="1"/>
        <v>0.68141393725610944</v>
      </c>
      <c r="J152" s="172">
        <f t="shared" si="1"/>
        <v>0.80605029295030783</v>
      </c>
      <c r="K152" s="172">
        <f t="shared" si="1"/>
        <v>1.0045085008410062</v>
      </c>
      <c r="L152" s="172">
        <f t="shared" si="1"/>
        <v>0.24444673084557217</v>
      </c>
      <c r="M152" s="172">
        <f t="shared" si="1"/>
        <v>12.898454426865372</v>
      </c>
      <c r="N152" s="172">
        <f t="shared" si="1"/>
        <v>1.9741736630531812</v>
      </c>
      <c r="O152" s="172">
        <f t="shared" si="1"/>
        <v>0.2817682204870175</v>
      </c>
      <c r="P152" s="172">
        <f t="shared" si="1"/>
        <v>8.6747042321544773E-2</v>
      </c>
      <c r="Q152" s="172">
        <f t="shared" si="1"/>
        <v>0.11483287606781765</v>
      </c>
      <c r="R152" s="172">
        <f t="shared" si="1"/>
        <v>0.4835794900806567</v>
      </c>
      <c r="S152" s="172">
        <f t="shared" si="1"/>
        <v>5.3314066207732935</v>
      </c>
      <c r="T152" s="172">
        <f t="shared" si="1"/>
        <v>0.75001944873299198</v>
      </c>
      <c r="U152" s="172">
        <f t="shared" si="1"/>
        <v>3.1013007458129398E-2</v>
      </c>
      <c r="V152" s="172">
        <f t="shared" si="1"/>
        <v>3.4844689948710847</v>
      </c>
      <c r="W152" s="172">
        <f t="shared" si="1"/>
        <v>62.018612625376797</v>
      </c>
      <c r="X152" s="172">
        <f t="shared" si="1"/>
        <v>4.7873246595236729E-2</v>
      </c>
      <c r="Y152" s="172">
        <f t="shared" si="1"/>
        <v>6.1646700177747649E-2</v>
      </c>
      <c r="Z152" s="172">
        <f t="shared" si="1"/>
        <v>2.6963682977432263E-2</v>
      </c>
      <c r="AA152" s="172">
        <f t="shared" si="1"/>
        <v>2.7357509267542421E-2</v>
      </c>
      <c r="AB152" s="172">
        <f t="shared" si="1"/>
        <v>0.16384328278399465</v>
      </c>
      <c r="AC152" s="172">
        <f t="shared" si="1"/>
        <v>8.7635140397356301E-2</v>
      </c>
      <c r="AD152" s="172">
        <f t="shared" si="1"/>
        <v>8.4068728434726986E-2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8.4675371540688218</v>
      </c>
      <c r="F154" s="172">
        <f>F141 + F153 - IF(OR($B$6=2005,$B$6&gt;=2020),SUM(F99:F122),0) + IF(AND(OR($B$4="AT",$B$4="BE",$B$4="CH",$B$4="GB",$B$4="IE",$B$4="LT",$B$4="LU",$B$4="NL"),SUM(F143:F149)&gt;0),SUM(F143:F149)-SUM(F27:F33),0)</f>
        <v>6.7736492071746648</v>
      </c>
      <c r="G154" s="172">
        <f>G141 + G153 + IF(AND(OR($B$4="AT",$B$4="BE",$B$4="CH",$B$4="GB",$B$4="IE",$B$4="LT",$B$4="LU",$B$4="NL"),SUM(G143:G149)&gt;0),SUM(G143:G149)-SUM(G27:G33),0)</f>
        <v>1.2239639865640066</v>
      </c>
      <c r="H154" s="172">
        <f t="shared" ref="H154:AD154" si="2">H141 + H153 + IF(AND(OR($B$4="AT",$B$4="BE",$B$4="CH",$B$4="GB",$B$4="IE",$B$4="LT",$B$4="LU",$B$4="NL"),SUM(H143:H149)&gt;0),SUM(H143:H149)-SUM(H27:H33),0)</f>
        <v>0.1234215391537577</v>
      </c>
      <c r="I154" s="172">
        <f t="shared" si="2"/>
        <v>0.68141393725610944</v>
      </c>
      <c r="J154" s="172">
        <f t="shared" si="2"/>
        <v>0.80605029295030783</v>
      </c>
      <c r="K154" s="172">
        <f t="shared" si="2"/>
        <v>1.0045085008410062</v>
      </c>
      <c r="L154" s="172">
        <f t="shared" si="2"/>
        <v>0.24444673084557217</v>
      </c>
      <c r="M154" s="172">
        <f t="shared" si="2"/>
        <v>12.898454426865372</v>
      </c>
      <c r="N154" s="172">
        <f t="shared" si="2"/>
        <v>1.9741736630531812</v>
      </c>
      <c r="O154" s="172">
        <f t="shared" si="2"/>
        <v>0.2817682204870175</v>
      </c>
      <c r="P154" s="172">
        <f t="shared" si="2"/>
        <v>8.6747042321544773E-2</v>
      </c>
      <c r="Q154" s="172">
        <f t="shared" si="2"/>
        <v>0.11483287606781765</v>
      </c>
      <c r="R154" s="172">
        <f t="shared" si="2"/>
        <v>0.4835794900806567</v>
      </c>
      <c r="S154" s="172">
        <f t="shared" si="2"/>
        <v>5.3314066207732935</v>
      </c>
      <c r="T154" s="172">
        <f t="shared" si="2"/>
        <v>0.75001944873299198</v>
      </c>
      <c r="U154" s="172">
        <f t="shared" si="2"/>
        <v>3.1013007458129398E-2</v>
      </c>
      <c r="V154" s="172">
        <f t="shared" si="2"/>
        <v>3.4844689948710847</v>
      </c>
      <c r="W154" s="172">
        <f t="shared" si="2"/>
        <v>62.018612625376797</v>
      </c>
      <c r="X154" s="172">
        <f t="shared" si="2"/>
        <v>4.7873246595236729E-2</v>
      </c>
      <c r="Y154" s="172">
        <f t="shared" si="2"/>
        <v>6.1646700177747649E-2</v>
      </c>
      <c r="Z154" s="172">
        <f t="shared" si="2"/>
        <v>2.6963682977432263E-2</v>
      </c>
      <c r="AA154" s="172">
        <f t="shared" si="2"/>
        <v>2.7357509267542421E-2</v>
      </c>
      <c r="AB154" s="172">
        <f t="shared" si="2"/>
        <v>0.16384328278399465</v>
      </c>
      <c r="AC154" s="172">
        <f t="shared" si="2"/>
        <v>8.7635140397356301E-2</v>
      </c>
      <c r="AD154" s="172">
        <f t="shared" si="2"/>
        <v>8.4068728434726986E-2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0.109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2006</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2006</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0.24545426518222677</v>
      </c>
      <c r="F14" s="247">
        <v>1.2640508191091268E-2</v>
      </c>
      <c r="G14" s="247">
        <v>2.5557621263421787E-2</v>
      </c>
      <c r="H14" s="247">
        <v>5.1340776517902927E-3</v>
      </c>
      <c r="I14" s="247">
        <v>2.8193434319035682E-3</v>
      </c>
      <c r="J14" s="247">
        <v>2.8566418319035682E-3</v>
      </c>
      <c r="K14" s="247">
        <v>2.9079271319035682E-3</v>
      </c>
      <c r="L14" s="247">
        <v>9.381741743173554E-5</v>
      </c>
      <c r="M14" s="247">
        <v>6.8089048399702354E-2</v>
      </c>
      <c r="N14" s="247">
        <v>0.15285836449697271</v>
      </c>
      <c r="O14" s="247">
        <v>1.3798984337480204E-2</v>
      </c>
      <c r="P14" s="247">
        <v>9.2246447779262431E-3</v>
      </c>
      <c r="Q14" s="247">
        <v>1.1042029295449287E-2</v>
      </c>
      <c r="R14" s="247">
        <v>1.2633890963834602E-2</v>
      </c>
      <c r="S14" s="247">
        <v>3.3866370792005607E-2</v>
      </c>
      <c r="T14" s="247">
        <v>1.9585830331439433E-2</v>
      </c>
      <c r="U14" s="247">
        <v>6.0358305763000848E-3</v>
      </c>
      <c r="V14" s="247">
        <v>0.24940426901698476</v>
      </c>
      <c r="W14" s="247">
        <v>1.0879135959825243E-2</v>
      </c>
      <c r="X14" s="247">
        <v>4.790355315004273E-6</v>
      </c>
      <c r="Y14" s="247">
        <v>9.8670149725064099E-6</v>
      </c>
      <c r="Z14" s="247">
        <v>5.6171189725064094E-6</v>
      </c>
      <c r="AA14" s="247">
        <v>6.78713669250641E-6</v>
      </c>
      <c r="AB14" s="247">
        <v>2.6954082232523498E-5</v>
      </c>
      <c r="AC14" s="247">
        <v>2.2868487999999999E-2</v>
      </c>
      <c r="AD14" s="247">
        <v>1.720196E-6</v>
      </c>
      <c r="AE14" s="248"/>
      <c r="AF14" s="249">
        <v>15.540999999999984</v>
      </c>
      <c r="AG14" s="249" t="s">
        <v>399</v>
      </c>
      <c r="AH14" s="249">
        <v>965.10591965048752</v>
      </c>
      <c r="AI14" s="249">
        <v>1592.7164311143451</v>
      </c>
      <c r="AJ14" s="249">
        <v>2870.3814990989977</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0.29622436201794244</v>
      </c>
      <c r="F23" s="247">
        <v>9.6191866767835199E-2</v>
      </c>
      <c r="G23" s="247">
        <v>5.2096240568344498E-4</v>
      </c>
      <c r="H23" s="247">
        <v>8.560974505636571E-5</v>
      </c>
      <c r="I23" s="247">
        <v>1.5522887372540456E-2</v>
      </c>
      <c r="J23" s="247">
        <v>2.3143998705477894E-2</v>
      </c>
      <c r="K23" s="247">
        <v>8.9155659181933369E-2</v>
      </c>
      <c r="L23" s="247">
        <v>9.9197312749138601E-3</v>
      </c>
      <c r="M23" s="247">
        <v>0.34436800671502737</v>
      </c>
      <c r="N23" s="247">
        <v>8.7744127147222993E-6</v>
      </c>
      <c r="O23" s="247">
        <v>1.8469416131223004E-4</v>
      </c>
      <c r="P23" s="247" t="s">
        <v>502</v>
      </c>
      <c r="Q23" s="247" t="s">
        <v>502</v>
      </c>
      <c r="R23" s="247">
        <v>5.7654840170652609E-4</v>
      </c>
      <c r="S23" s="247">
        <v>2.5328912299409513E-2</v>
      </c>
      <c r="T23" s="247">
        <v>7.9759987355226955E-4</v>
      </c>
      <c r="U23" s="247">
        <v>1.1047292709174148E-4</v>
      </c>
      <c r="V23" s="247">
        <v>1.4440910817774018E-2</v>
      </c>
      <c r="W23" s="247" t="s">
        <v>502</v>
      </c>
      <c r="X23" s="247">
        <v>3.3798378160492909E-4</v>
      </c>
      <c r="Y23" s="247">
        <v>5.5183493011532207E-4</v>
      </c>
      <c r="Z23" s="247" t="s">
        <v>399</v>
      </c>
      <c r="AA23" s="247" t="s">
        <v>399</v>
      </c>
      <c r="AB23" s="247">
        <v>8.8981871172025067E-4</v>
      </c>
      <c r="AC23" s="247" t="s">
        <v>502</v>
      </c>
      <c r="AD23" s="247" t="s">
        <v>399</v>
      </c>
      <c r="AE23" s="248"/>
      <c r="AF23" s="249">
        <v>475.55976503604052</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0.1708061805609683</v>
      </c>
      <c r="F24" s="247">
        <v>3.3955274465874312E-2</v>
      </c>
      <c r="G24" s="247">
        <v>7.5741079964182665E-3</v>
      </c>
      <c r="H24" s="247">
        <v>8.0720936339575286E-4</v>
      </c>
      <c r="I24" s="247">
        <v>3.8770911501042832E-3</v>
      </c>
      <c r="J24" s="247">
        <v>3.8770911501042832E-3</v>
      </c>
      <c r="K24" s="247">
        <v>3.8770911501042832E-3</v>
      </c>
      <c r="L24" s="247">
        <v>1.6351177359877631E-3</v>
      </c>
      <c r="M24" s="247">
        <v>4.771980690746104E-2</v>
      </c>
      <c r="N24" s="247">
        <v>2.5922812498830864E-5</v>
      </c>
      <c r="O24" s="247">
        <v>2.0433332207093996E-6</v>
      </c>
      <c r="P24" s="247">
        <v>7.3075775616189954E-4</v>
      </c>
      <c r="Q24" s="247">
        <v>1.3643237350183525E-4</v>
      </c>
      <c r="R24" s="247">
        <v>4.5643389809640719E-5</v>
      </c>
      <c r="S24" s="247">
        <v>3.4744652596259534E-5</v>
      </c>
      <c r="T24" s="247">
        <v>1.8319683533020568E-5</v>
      </c>
      <c r="U24" s="247">
        <v>9.2308772470726041E-5</v>
      </c>
      <c r="V24" s="247">
        <v>5.0918083596227957E-3</v>
      </c>
      <c r="W24" s="247">
        <v>8.864831891268113E-4</v>
      </c>
      <c r="X24" s="247">
        <v>1.2219647630144028E-6</v>
      </c>
      <c r="Y24" s="247">
        <v>5.9673928403482357E-6</v>
      </c>
      <c r="Z24" s="247">
        <v>1.6957221376814874E-6</v>
      </c>
      <c r="AA24" s="247">
        <v>1.6408273347641187E-6</v>
      </c>
      <c r="AB24" s="247">
        <v>1.0525907075808244E-5</v>
      </c>
      <c r="AC24" s="247" t="s">
        <v>502</v>
      </c>
      <c r="AD24" s="247" t="s">
        <v>502</v>
      </c>
      <c r="AE24" s="248"/>
      <c r="AF24" s="249">
        <v>142.31097019072996</v>
      </c>
      <c r="AG24" s="249" t="s">
        <v>399</v>
      </c>
      <c r="AH24" s="249">
        <v>1321.6304439611333</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2.2337027801375977</v>
      </c>
      <c r="F27" s="247">
        <v>0.79883887202294024</v>
      </c>
      <c r="G27" s="247">
        <v>8.1125486656823901E-3</v>
      </c>
      <c r="H27" s="247">
        <v>5.3794014042775853E-2</v>
      </c>
      <c r="I27" s="247">
        <v>0.12358368333754924</v>
      </c>
      <c r="J27" s="247">
        <v>0.12358368333754924</v>
      </c>
      <c r="K27" s="247">
        <v>0.12358368333754924</v>
      </c>
      <c r="L27" s="247">
        <v>9.6548511508249654E-2</v>
      </c>
      <c r="M27" s="247">
        <v>6.24512538270388</v>
      </c>
      <c r="N27" s="247">
        <v>2.7683460431233409E-3</v>
      </c>
      <c r="O27" s="247">
        <v>2.3191955759256903E-5</v>
      </c>
      <c r="P27" s="247">
        <v>1.4421508018551206E-3</v>
      </c>
      <c r="Q27" s="247">
        <v>3.8254339449504912E-5</v>
      </c>
      <c r="R27" s="247">
        <v>1.690741015958211E-3</v>
      </c>
      <c r="S27" s="247">
        <v>1.1561712679266599E-3</v>
      </c>
      <c r="T27" s="247">
        <v>2.1471140407216106E-4</v>
      </c>
      <c r="U27" s="247">
        <v>3.0124767380496039E-5</v>
      </c>
      <c r="V27" s="247">
        <v>5.1785709664190155E-3</v>
      </c>
      <c r="W27" s="247">
        <v>0.13913349999999999</v>
      </c>
      <c r="X27" s="247">
        <v>3.7706485823999999E-3</v>
      </c>
      <c r="Y27" s="247">
        <v>4.2584724748999997E-3</v>
      </c>
      <c r="Z27" s="247">
        <v>3.2847301788999999E-3</v>
      </c>
      <c r="AA27" s="247">
        <v>3.648811891E-3</v>
      </c>
      <c r="AB27" s="247">
        <v>1.49626631272E-2</v>
      </c>
      <c r="AC27" s="247">
        <v>1.391331E-4</v>
      </c>
      <c r="AD27" s="247">
        <v>2.7889200000000001E-5</v>
      </c>
      <c r="AE27" s="248"/>
      <c r="AF27" s="247">
        <v>9522.6844104160009</v>
      </c>
      <c r="AG27" s="247" t="s">
        <v>399</v>
      </c>
      <c r="AH27" s="247">
        <v>0</v>
      </c>
      <c r="AI27" s="247">
        <v>0</v>
      </c>
      <c r="AJ27" s="247">
        <v>4.3303159000000003E-3</v>
      </c>
      <c r="AK27" s="247" t="s">
        <v>399</v>
      </c>
      <c r="AL27" s="250" t="s">
        <v>12</v>
      </c>
    </row>
    <row r="28" spans="1:38" s="1" customFormat="1" ht="26.25" customHeight="1" thickBot="1" x14ac:dyDescent="0.3">
      <c r="A28" s="244" t="s">
        <v>123</v>
      </c>
      <c r="B28" s="244" t="s">
        <v>164</v>
      </c>
      <c r="C28" s="245" t="s">
        <v>146</v>
      </c>
      <c r="D28" s="246"/>
      <c r="E28" s="247">
        <v>0.6376750341309706</v>
      </c>
      <c r="F28" s="247">
        <v>9.7009632235645099E-2</v>
      </c>
      <c r="G28" s="247">
        <v>2.0346153563526692E-3</v>
      </c>
      <c r="H28" s="247">
        <v>1.1781227986571046E-3</v>
      </c>
      <c r="I28" s="247">
        <v>4.7628625534001941E-2</v>
      </c>
      <c r="J28" s="247">
        <v>4.7628625534001941E-2</v>
      </c>
      <c r="K28" s="247">
        <v>4.7628625534001941E-2</v>
      </c>
      <c r="L28" s="247">
        <v>3.6907569725687116E-2</v>
      </c>
      <c r="M28" s="247">
        <v>0.486848470118668</v>
      </c>
      <c r="N28" s="247">
        <v>7.7773199778818328E-5</v>
      </c>
      <c r="O28" s="247">
        <v>2.4250149439321239E-6</v>
      </c>
      <c r="P28" s="247">
        <v>2.3560805427335279E-4</v>
      </c>
      <c r="Q28" s="247">
        <v>4.6784816495966297E-6</v>
      </c>
      <c r="R28" s="247">
        <v>3.6473367846833062E-4</v>
      </c>
      <c r="S28" s="247">
        <v>2.4505837600528787E-4</v>
      </c>
      <c r="T28" s="247">
        <v>1.2273283349742779E-5</v>
      </c>
      <c r="U28" s="247">
        <v>4.5069334113290123E-6</v>
      </c>
      <c r="V28" s="247">
        <v>8.0610156689119332E-4</v>
      </c>
      <c r="W28" s="247">
        <v>2.7698799999999996E-2</v>
      </c>
      <c r="X28" s="247">
        <v>8.2297555739999995E-4</v>
      </c>
      <c r="Y28" s="247">
        <v>9.2355040600000009E-4</v>
      </c>
      <c r="Z28" s="247">
        <v>7.2296762280000008E-4</v>
      </c>
      <c r="AA28" s="247">
        <v>7.6936844400000005E-4</v>
      </c>
      <c r="AB28" s="247">
        <v>3.2388620302E-3</v>
      </c>
      <c r="AC28" s="247">
        <v>2.76991E-5</v>
      </c>
      <c r="AD28" s="247">
        <v>5.6184999999999997E-6</v>
      </c>
      <c r="AE28" s="248"/>
      <c r="AF28" s="247">
        <v>1852.8437051294</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1.8737895936309017</v>
      </c>
      <c r="F29" s="247">
        <v>0.10193463445978167</v>
      </c>
      <c r="G29" s="247">
        <v>2.8853381240003251E-3</v>
      </c>
      <c r="H29" s="247">
        <v>5.5859454577254731E-4</v>
      </c>
      <c r="I29" s="247">
        <v>4.6771588547054994E-2</v>
      </c>
      <c r="J29" s="247">
        <v>4.6771588547054994E-2</v>
      </c>
      <c r="K29" s="247">
        <v>4.6771588547054994E-2</v>
      </c>
      <c r="L29" s="247">
        <v>3.0263290648035943E-2</v>
      </c>
      <c r="M29" s="247">
        <v>0.47606055755130028</v>
      </c>
      <c r="N29" s="247">
        <v>3.0061402313991365E-5</v>
      </c>
      <c r="O29" s="247">
        <v>2.997020825886995E-6</v>
      </c>
      <c r="P29" s="247">
        <v>3.1764767146424527E-4</v>
      </c>
      <c r="Q29" s="247">
        <v>5.9937493631357806E-6</v>
      </c>
      <c r="R29" s="247">
        <v>5.0941257644800532E-4</v>
      </c>
      <c r="S29" s="247">
        <v>3.41606885330325E-4</v>
      </c>
      <c r="T29" s="247">
        <v>1.1992467633121123E-5</v>
      </c>
      <c r="U29" s="247">
        <v>5.9934570744975694E-6</v>
      </c>
      <c r="V29" s="247">
        <v>1.078813504750416E-3</v>
      </c>
      <c r="W29" s="247">
        <v>1.2072699999999999E-2</v>
      </c>
      <c r="X29" s="247">
        <v>1.7267952140000002E-4</v>
      </c>
      <c r="Y29" s="247">
        <v>1.0456704347E-3</v>
      </c>
      <c r="Z29" s="247">
        <v>1.1684647614E-3</v>
      </c>
      <c r="AA29" s="247">
        <v>2.6861258869999999E-4</v>
      </c>
      <c r="AB29" s="247">
        <v>2.6554273062E-3</v>
      </c>
      <c r="AC29" s="247">
        <v>1.1337399999999999E-5</v>
      </c>
      <c r="AD29" s="247">
        <v>2.3887999999999999E-6</v>
      </c>
      <c r="AE29" s="248"/>
      <c r="AF29" s="247">
        <v>2558.7848591173001</v>
      </c>
      <c r="AG29" s="247" t="s">
        <v>399</v>
      </c>
      <c r="AH29" s="247">
        <v>12.3825987286</v>
      </c>
      <c r="AI29" s="247">
        <v>0</v>
      </c>
      <c r="AJ29" s="247">
        <v>0</v>
      </c>
      <c r="AK29" s="247" t="s">
        <v>399</v>
      </c>
      <c r="AL29" s="250" t="s">
        <v>12</v>
      </c>
    </row>
    <row r="30" spans="1:38" s="1" customFormat="1" ht="26.25" customHeight="1" thickBot="1" x14ac:dyDescent="0.3">
      <c r="A30" s="244" t="s">
        <v>123</v>
      </c>
      <c r="B30" s="244" t="s">
        <v>166</v>
      </c>
      <c r="C30" s="245" t="s">
        <v>54</v>
      </c>
      <c r="D30" s="246"/>
      <c r="E30" s="247">
        <v>8.8201946078434977E-3</v>
      </c>
      <c r="F30" s="247">
        <v>0.1200893067202075</v>
      </c>
      <c r="G30" s="247">
        <v>3.0186230222176221E-5</v>
      </c>
      <c r="H30" s="247">
        <v>8.4628951171708566E-5</v>
      </c>
      <c r="I30" s="247">
        <v>1.7868392504776696E-3</v>
      </c>
      <c r="J30" s="247">
        <v>1.7868392504776696E-3</v>
      </c>
      <c r="K30" s="247">
        <v>1.7868392504776696E-3</v>
      </c>
      <c r="L30" s="247">
        <v>3.0608083248821039E-4</v>
      </c>
      <c r="M30" s="247">
        <v>0.58000865339374641</v>
      </c>
      <c r="N30" s="247">
        <v>5.6984935327016774E-5</v>
      </c>
      <c r="O30" s="247">
        <v>4.7112008244764415E-5</v>
      </c>
      <c r="P30" s="247">
        <v>1.4843565598628506E-5</v>
      </c>
      <c r="Q30" s="247">
        <v>5.118470896078796E-7</v>
      </c>
      <c r="R30" s="247">
        <v>2.0767837562573382E-4</v>
      </c>
      <c r="S30" s="247">
        <v>7.9874286691986717E-3</v>
      </c>
      <c r="T30" s="247">
        <v>3.3101189650288704E-4</v>
      </c>
      <c r="U30" s="247">
        <v>4.6906873258572768E-5</v>
      </c>
      <c r="V30" s="247">
        <v>4.673891719030542E-3</v>
      </c>
      <c r="W30" s="247">
        <v>1.1548000000000001E-3</v>
      </c>
      <c r="X30" s="247">
        <v>1.3782666799999999E-5</v>
      </c>
      <c r="Y30" s="247">
        <v>1.98392781E-5</v>
      </c>
      <c r="Z30" s="247">
        <v>1.0051239999999999E-5</v>
      </c>
      <c r="AA30" s="247">
        <v>2.2469775800000001E-5</v>
      </c>
      <c r="AB30" s="247">
        <v>6.6142960699999999E-5</v>
      </c>
      <c r="AC30" s="247">
        <v>1.1548999999999999E-6</v>
      </c>
      <c r="AD30" s="247">
        <v>5.5219999999999998E-7</v>
      </c>
      <c r="AE30" s="248"/>
      <c r="AF30" s="247">
        <v>74.685315001399999</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0.27078884464655034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12.564721538800001</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5.9663275671933219E-2</v>
      </c>
      <c r="J32" s="247">
        <v>0.11985928394892297</v>
      </c>
      <c r="K32" s="247">
        <v>0.1479044103254635</v>
      </c>
      <c r="L32" s="247">
        <v>1.223805548785503E-2</v>
      </c>
      <c r="M32" s="247" t="s">
        <v>399</v>
      </c>
      <c r="N32" s="247">
        <v>0.50883037673172904</v>
      </c>
      <c r="O32" s="247">
        <v>2.1445309607389267E-3</v>
      </c>
      <c r="P32" s="247">
        <v>0</v>
      </c>
      <c r="Q32" s="247">
        <v>5.7781678774135436E-3</v>
      </c>
      <c r="R32" s="247">
        <v>0.19080952988715791</v>
      </c>
      <c r="S32" s="247">
        <v>4.1968387723838987</v>
      </c>
      <c r="T32" s="247">
        <v>2.8750639438752154E-2</v>
      </c>
      <c r="U32" s="247">
        <v>2.9580882065092695E-3</v>
      </c>
      <c r="V32" s="247">
        <v>1.2012236602806197</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3722.9398949842653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1.8113909958636567E-2</v>
      </c>
      <c r="J33" s="247">
        <v>3.3544277701178841E-2</v>
      </c>
      <c r="K33" s="247">
        <v>6.7088555402357683E-2</v>
      </c>
      <c r="L33" s="247">
        <v>7.1113868726499138E-4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3722.9398949842653</v>
      </c>
      <c r="AL33" s="250" t="s">
        <v>459</v>
      </c>
    </row>
    <row r="34" spans="1:38" s="1" customFormat="1" ht="26.25" customHeight="1" thickBot="1" x14ac:dyDescent="0.3">
      <c r="A34" s="244" t="s">
        <v>121</v>
      </c>
      <c r="B34" s="244" t="s">
        <v>170</v>
      </c>
      <c r="C34" s="245" t="s">
        <v>58</v>
      </c>
      <c r="D34" s="246"/>
      <c r="E34" s="247">
        <v>1.6792749024767597E-2</v>
      </c>
      <c r="F34" s="247">
        <v>1.4905458937488549E-3</v>
      </c>
      <c r="G34" s="247">
        <v>1.3087048050475158E-3</v>
      </c>
      <c r="H34" s="247">
        <v>2.2454619286604743E-6</v>
      </c>
      <c r="I34" s="247">
        <v>4.3903602249330872E-4</v>
      </c>
      <c r="J34" s="247">
        <v>4.6135288337938217E-4</v>
      </c>
      <c r="K34" s="247">
        <v>4.8711370427873853E-4</v>
      </c>
      <c r="L34" s="247">
        <v>2.853734146206507E-4</v>
      </c>
      <c r="M34" s="247">
        <v>3.4288065892244916E-3</v>
      </c>
      <c r="N34" s="247" t="s">
        <v>502</v>
      </c>
      <c r="O34" s="247">
        <v>3.2097707323796968E-6</v>
      </c>
      <c r="P34" s="247" t="s">
        <v>502</v>
      </c>
      <c r="Q34" s="247" t="s">
        <v>502</v>
      </c>
      <c r="R34" s="247">
        <v>1.6021301981792218E-5</v>
      </c>
      <c r="S34" s="247">
        <v>5.4469671570082923E-4</v>
      </c>
      <c r="T34" s="247">
        <v>2.2427067606498478E-5</v>
      </c>
      <c r="U34" s="247">
        <v>3.2097707323796968E-6</v>
      </c>
      <c r="V34" s="247">
        <v>3.2042603963584442E-4</v>
      </c>
      <c r="W34" s="247" t="s">
        <v>502</v>
      </c>
      <c r="X34" s="247">
        <v>9.6155363570859579E-6</v>
      </c>
      <c r="Y34" s="247">
        <v>1.6021301981792218E-5</v>
      </c>
      <c r="Z34" s="247" t="s">
        <v>502</v>
      </c>
      <c r="AA34" s="247" t="s">
        <v>502</v>
      </c>
      <c r="AB34" s="247">
        <v>2.5636838338878179E-5</v>
      </c>
      <c r="AC34" s="247" t="s">
        <v>399</v>
      </c>
      <c r="AD34" s="247" t="s">
        <v>399</v>
      </c>
      <c r="AE34" s="248"/>
      <c r="AF34" s="249">
        <v>13.775840053131745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5.4231554213488777E-2</v>
      </c>
      <c r="F36" s="247">
        <v>1.9343379660046679E-3</v>
      </c>
      <c r="G36" s="247">
        <v>2.0789752436715303E-3</v>
      </c>
      <c r="H36" s="247">
        <v>5.0489398774880026E-6</v>
      </c>
      <c r="I36" s="247">
        <v>9.6702048477064319E-4</v>
      </c>
      <c r="J36" s="247">
        <v>1.036220660738567E-3</v>
      </c>
      <c r="K36" s="247">
        <v>1.036220660738567E-3</v>
      </c>
      <c r="L36" s="247">
        <v>3.2122840482895579E-4</v>
      </c>
      <c r="M36" s="247">
        <v>5.111309134798148E-3</v>
      </c>
      <c r="N36" s="247">
        <v>8.9782030880271947E-5</v>
      </c>
      <c r="O36" s="247">
        <v>6.9200175967923795E-6</v>
      </c>
      <c r="P36" s="247">
        <v>2.0730353144038971E-5</v>
      </c>
      <c r="Q36" s="247">
        <v>2.7620671094493188E-5</v>
      </c>
      <c r="R36" s="247">
        <v>3.4540688691285564E-5</v>
      </c>
      <c r="S36" s="247">
        <v>6.0795176054223175E-4</v>
      </c>
      <c r="T36" s="247">
        <v>6.9081377382571138E-4</v>
      </c>
      <c r="U36" s="247">
        <v>6.9081377382571127E-5</v>
      </c>
      <c r="V36" s="247">
        <v>8.2891712929817729E-4</v>
      </c>
      <c r="W36" s="247">
        <v>8.9782030880271951E-2</v>
      </c>
      <c r="X36" s="247" t="s">
        <v>502</v>
      </c>
      <c r="Y36" s="247" t="s">
        <v>502</v>
      </c>
      <c r="Z36" s="247" t="s">
        <v>502</v>
      </c>
      <c r="AA36" s="247" t="s">
        <v>502</v>
      </c>
      <c r="AB36" s="247">
        <v>2.3462720607150129E-6</v>
      </c>
      <c r="AC36" s="247">
        <v>5.5241342188986377E-5</v>
      </c>
      <c r="AD36" s="247">
        <v>2.6254487362937611E-5</v>
      </c>
      <c r="AE36" s="248"/>
      <c r="AF36" s="249">
        <v>29.699646338164715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20.602379679144384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7.7530652801611893E-3</v>
      </c>
      <c r="F38" s="247">
        <v>4.8249852612845682E-4</v>
      </c>
      <c r="G38" s="247">
        <v>1.1840714857458457E-5</v>
      </c>
      <c r="H38" s="247">
        <v>1.9394599388866126E-6</v>
      </c>
      <c r="I38" s="247">
        <v>3.7526551792784905E-4</v>
      </c>
      <c r="J38" s="247">
        <v>4.5528696930274463E-4</v>
      </c>
      <c r="K38" s="247">
        <v>1.0755989242918836E-3</v>
      </c>
      <c r="L38" s="247">
        <v>2.1433769678155519E-4</v>
      </c>
      <c r="M38" s="247">
        <v>3.0678787665558102E-3</v>
      </c>
      <c r="N38" s="247">
        <v>3.2662065516345469E-10</v>
      </c>
      <c r="O38" s="247">
        <v>3.3706032247172E-6</v>
      </c>
      <c r="P38" s="247" t="s">
        <v>502</v>
      </c>
      <c r="Q38" s="247" t="s">
        <v>502</v>
      </c>
      <c r="R38" s="247">
        <v>1.329898892596561E-5</v>
      </c>
      <c r="S38" s="247">
        <v>4.9333962203344079E-4</v>
      </c>
      <c r="T38" s="247">
        <v>1.8142975866479493E-5</v>
      </c>
      <c r="U38" s="247">
        <v>2.4599806466952625E-6</v>
      </c>
      <c r="V38" s="247">
        <v>2.77084733174795E-4</v>
      </c>
      <c r="W38" s="247" t="s">
        <v>502</v>
      </c>
      <c r="X38" s="247">
        <v>7.3775628544849209E-6</v>
      </c>
      <c r="Y38" s="247">
        <v>1.2291590832172639E-5</v>
      </c>
      <c r="Z38" s="247" t="s">
        <v>399</v>
      </c>
      <c r="AA38" s="247" t="s">
        <v>399</v>
      </c>
      <c r="AB38" s="247">
        <v>1.9669153686657561E-5</v>
      </c>
      <c r="AC38" s="247" t="s">
        <v>502</v>
      </c>
      <c r="AD38" s="247" t="s">
        <v>399</v>
      </c>
      <c r="AE38" s="248"/>
      <c r="AF38" s="249">
        <v>10.516663803402414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0.55861227701259852</v>
      </c>
      <c r="F39" s="247">
        <v>0.32115209344456364</v>
      </c>
      <c r="G39" s="247">
        <v>0.33617460743864575</v>
      </c>
      <c r="H39" s="247">
        <v>6.9024328343375869E-3</v>
      </c>
      <c r="I39" s="247">
        <v>7.149108296005327E-2</v>
      </c>
      <c r="J39" s="247">
        <v>8.1986536839529667E-2</v>
      </c>
      <c r="K39" s="247">
        <v>8.1986536839529667E-2</v>
      </c>
      <c r="L39" s="247">
        <v>3.56054594223685E-2</v>
      </c>
      <c r="M39" s="247">
        <v>0.64206731489537294</v>
      </c>
      <c r="N39" s="247">
        <v>2.8108007725418008E-2</v>
      </c>
      <c r="O39" s="247">
        <v>5.3460157053135241E-4</v>
      </c>
      <c r="P39" s="247">
        <v>6.2471743971687504E-3</v>
      </c>
      <c r="Q39" s="247">
        <v>2.841339708527462E-3</v>
      </c>
      <c r="R39" s="247">
        <v>3.5126818926307909E-2</v>
      </c>
      <c r="S39" s="247">
        <v>1.0523848411753712E-2</v>
      </c>
      <c r="T39" s="247">
        <v>0.43745255097290314</v>
      </c>
      <c r="U39" s="247">
        <v>9.8326495191242277E-4</v>
      </c>
      <c r="V39" s="247">
        <v>7.0945034262412554E-2</v>
      </c>
      <c r="W39" s="247">
        <v>2.6669814214416051E-2</v>
      </c>
      <c r="X39" s="247">
        <v>1.4510222036361097E-5</v>
      </c>
      <c r="Y39" s="247">
        <v>8.4148093860542448E-5</v>
      </c>
      <c r="Z39" s="247">
        <v>1.7960495213131977E-5</v>
      </c>
      <c r="AA39" s="247">
        <v>1.7042378808777271E-5</v>
      </c>
      <c r="AB39" s="247">
        <v>1.3366118991881281E-4</v>
      </c>
      <c r="AC39" s="247">
        <v>7.6966661782826903E-4</v>
      </c>
      <c r="AD39" s="247">
        <v>4.548030014439772E-4</v>
      </c>
      <c r="AE39" s="248"/>
      <c r="AF39" s="249">
        <v>3498.4846264921321</v>
      </c>
      <c r="AG39" s="249" t="s">
        <v>399</v>
      </c>
      <c r="AH39" s="249">
        <v>10920.973952813956</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1.1604989803725616</v>
      </c>
      <c r="F41" s="247">
        <v>0.15387778858027024</v>
      </c>
      <c r="G41" s="247">
        <v>0.65319423717110969</v>
      </c>
      <c r="H41" s="247">
        <v>2.3075272772969165E-2</v>
      </c>
      <c r="I41" s="247">
        <v>0.13810713000893896</v>
      </c>
      <c r="J41" s="247">
        <v>0.14008420771039326</v>
      </c>
      <c r="K41" s="247">
        <v>0.1470082685830866</v>
      </c>
      <c r="L41" s="247">
        <v>1.0842656209123466E-2</v>
      </c>
      <c r="M41" s="247">
        <v>1.9658190380663125</v>
      </c>
      <c r="N41" s="247">
        <v>1.9004926043955633E-2</v>
      </c>
      <c r="O41" s="247">
        <v>2.740024005264938E-3</v>
      </c>
      <c r="P41" s="247">
        <v>3.8532930107974912E-3</v>
      </c>
      <c r="Q41" s="247">
        <v>3.0349573305181628E-3</v>
      </c>
      <c r="R41" s="247">
        <v>7.3038542046419018E-3</v>
      </c>
      <c r="S41" s="247">
        <v>4.5326777962341079E-3</v>
      </c>
      <c r="T41" s="247">
        <v>1.7688984342081365E-3</v>
      </c>
      <c r="U41" s="247">
        <v>1.286090043660393E-2</v>
      </c>
      <c r="V41" s="247">
        <v>0.12747734454457063</v>
      </c>
      <c r="W41" s="247">
        <v>0.21389922044808399</v>
      </c>
      <c r="X41" s="247">
        <v>3.7463271257230167E-2</v>
      </c>
      <c r="Y41" s="247">
        <v>4.7185374004592717E-2</v>
      </c>
      <c r="Z41" s="247">
        <v>1.8727036186372576E-2</v>
      </c>
      <c r="AA41" s="247">
        <v>2.0098064060122586E-2</v>
      </c>
      <c r="AB41" s="247">
        <v>0.12347374550831805</v>
      </c>
      <c r="AC41" s="247">
        <v>1.0531362325927934E-3</v>
      </c>
      <c r="AD41" s="247">
        <v>1.7710765256943758E-2</v>
      </c>
      <c r="AE41" s="248"/>
      <c r="AF41" s="249">
        <v>7864.1377497894255</v>
      </c>
      <c r="AG41" s="249">
        <v>104.14051363697148</v>
      </c>
      <c r="AH41" s="249">
        <v>22677.601204907634</v>
      </c>
      <c r="AI41" s="249">
        <v>197.71382282757421</v>
      </c>
      <c r="AJ41" s="249" t="s">
        <v>399</v>
      </c>
      <c r="AK41" s="249" t="s">
        <v>414</v>
      </c>
      <c r="AL41" s="250" t="s">
        <v>12</v>
      </c>
    </row>
    <row r="42" spans="1:38" s="1" customFormat="1" ht="26.25" customHeight="1" thickBot="1" x14ac:dyDescent="0.3">
      <c r="A42" s="244" t="s">
        <v>121</v>
      </c>
      <c r="B42" s="244" t="s">
        <v>178</v>
      </c>
      <c r="C42" s="245" t="s">
        <v>60</v>
      </c>
      <c r="D42" s="246"/>
      <c r="E42" s="247">
        <v>2.799807009607129E-3</v>
      </c>
      <c r="F42" s="247">
        <v>8.2582807017991935E-2</v>
      </c>
      <c r="G42" s="247">
        <v>7.2930976338589455E-6</v>
      </c>
      <c r="H42" s="247">
        <v>6.5678437427626605E-6</v>
      </c>
      <c r="I42" s="247">
        <v>3.0725467916572428E-4</v>
      </c>
      <c r="J42" s="247">
        <v>3.2348496964744434E-4</v>
      </c>
      <c r="K42" s="247">
        <v>3.4164840563632434E-4</v>
      </c>
      <c r="L42" s="247">
        <v>3.8693298730200059E-5</v>
      </c>
      <c r="M42" s="247">
        <v>0.20424872241948269</v>
      </c>
      <c r="N42" s="247">
        <v>1.0196156523004912E-5</v>
      </c>
      <c r="O42" s="247">
        <v>4.5084002883992559E-6</v>
      </c>
      <c r="P42" s="247" t="s">
        <v>502</v>
      </c>
      <c r="Q42" s="247" t="s">
        <v>502</v>
      </c>
      <c r="R42" s="247">
        <v>5.2621006280821888E-5</v>
      </c>
      <c r="S42" s="247">
        <v>1.4027389714532895E-3</v>
      </c>
      <c r="T42" s="247">
        <v>3.3835478201739597E-5</v>
      </c>
      <c r="U42" s="247">
        <v>4.1221408132592561E-6</v>
      </c>
      <c r="V42" s="247">
        <v>6.5726744189091774E-4</v>
      </c>
      <c r="W42" s="247" t="s">
        <v>502</v>
      </c>
      <c r="X42" s="247">
        <v>1.1074822809562755E-5</v>
      </c>
      <c r="Y42" s="247">
        <v>1.2239913680262838E-5</v>
      </c>
      <c r="Z42" s="247" t="s">
        <v>399</v>
      </c>
      <c r="AA42" s="247" t="s">
        <v>399</v>
      </c>
      <c r="AB42" s="247">
        <v>2.3314736489825598E-5</v>
      </c>
      <c r="AC42" s="247" t="s">
        <v>502</v>
      </c>
      <c r="AD42" s="247" t="s">
        <v>399</v>
      </c>
      <c r="AE42" s="248"/>
      <c r="AF42" s="249">
        <v>18.044259195961075</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2.1616556013414126E-3</v>
      </c>
      <c r="F44" s="247">
        <v>1.0324458458768891E-2</v>
      </c>
      <c r="G44" s="247">
        <v>3.1767070413981153E-6</v>
      </c>
      <c r="H44" s="247">
        <v>5.1620730170879436E-7</v>
      </c>
      <c r="I44" s="247">
        <v>2.6868453407626443E-4</v>
      </c>
      <c r="J44" s="247">
        <v>2.7943651471472596E-4</v>
      </c>
      <c r="K44" s="247">
        <v>3.8806592438395685E-4</v>
      </c>
      <c r="L44" s="247">
        <v>5.238335714406108E-5</v>
      </c>
      <c r="M44" s="247">
        <v>2.5547378902301118E-2</v>
      </c>
      <c r="N44" s="247">
        <v>9.982378394441311E-7</v>
      </c>
      <c r="O44" s="247">
        <v>2.4703101050492207E-6</v>
      </c>
      <c r="P44" s="247" t="s">
        <v>502</v>
      </c>
      <c r="Q44" s="247" t="s">
        <v>502</v>
      </c>
      <c r="R44" s="247">
        <v>7.4917982146845615E-6</v>
      </c>
      <c r="S44" s="247">
        <v>3.2350823908557525E-4</v>
      </c>
      <c r="T44" s="247">
        <v>9.3221845667676122E-6</v>
      </c>
      <c r="U44" s="247">
        <v>9.1519252294152849E-7</v>
      </c>
      <c r="V44" s="247">
        <v>1.8716036266107575E-4</v>
      </c>
      <c r="W44" s="247" t="s">
        <v>502</v>
      </c>
      <c r="X44" s="247">
        <v>3.1491862669245837E-6</v>
      </c>
      <c r="Y44" s="247">
        <v>4.1724285566076376E-6</v>
      </c>
      <c r="Z44" s="247" t="s">
        <v>399</v>
      </c>
      <c r="AA44" s="247" t="s">
        <v>399</v>
      </c>
      <c r="AB44" s="247">
        <v>7.3216148235322217E-6</v>
      </c>
      <c r="AC44" s="247" t="s">
        <v>502</v>
      </c>
      <c r="AD44" s="247" t="s">
        <v>399</v>
      </c>
      <c r="AE44" s="248"/>
      <c r="AF44" s="249">
        <v>3.9510032726078417</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8.4950829435771671E-5</v>
      </c>
      <c r="F47" s="247">
        <v>1.2659395136039357E-5</v>
      </c>
      <c r="G47" s="247">
        <v>1.0201414426347253E-7</v>
      </c>
      <c r="H47" s="247">
        <v>1.5485960747364183E-8</v>
      </c>
      <c r="I47" s="247">
        <v>1.4299658402556169E-5</v>
      </c>
      <c r="J47" s="247">
        <v>9.9856006121814645E-5</v>
      </c>
      <c r="K47" s="247">
        <v>7.1212399175137704E-4</v>
      </c>
      <c r="L47" s="247">
        <v>4.7419965966634864E-6</v>
      </c>
      <c r="M47" s="247">
        <v>4.5896328181938875E-5</v>
      </c>
      <c r="N47" s="247">
        <v>4.4856140932154875E-11</v>
      </c>
      <c r="O47" s="247">
        <v>2.4465162354768075E-6</v>
      </c>
      <c r="P47" s="247" t="s">
        <v>502</v>
      </c>
      <c r="Q47" s="247" t="s">
        <v>502</v>
      </c>
      <c r="R47" s="247">
        <v>3.3820177731594255E-6</v>
      </c>
      <c r="S47" s="247">
        <v>2.2768702146541326E-4</v>
      </c>
      <c r="T47" s="247">
        <v>3.3892245557215335E-6</v>
      </c>
      <c r="U47" s="247">
        <v>2.1204809504958988E-8</v>
      </c>
      <c r="V47" s="247">
        <v>1.0876395906411647E-4</v>
      </c>
      <c r="W47" s="247" t="s">
        <v>502</v>
      </c>
      <c r="X47" s="247">
        <v>5.8354655600014338E-8</v>
      </c>
      <c r="Y47" s="247">
        <v>9.8918197264598057E-8</v>
      </c>
      <c r="Z47" s="247" t="s">
        <v>399</v>
      </c>
      <c r="AA47" s="247" t="s">
        <v>399</v>
      </c>
      <c r="AB47" s="247">
        <v>1.572728528646124E-7</v>
      </c>
      <c r="AC47" s="247" t="s">
        <v>502</v>
      </c>
      <c r="AD47" s="247" t="s">
        <v>399</v>
      </c>
      <c r="AE47" s="248"/>
      <c r="AF47" s="249">
        <v>9.0535890905917793E-2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0.1574441693691902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0.31483278334060549</v>
      </c>
      <c r="AL53" s="250" t="s">
        <v>373</v>
      </c>
    </row>
    <row r="54" spans="1:38" s="1" customFormat="1" ht="37.5" customHeight="1" thickBot="1" x14ac:dyDescent="0.3">
      <c r="A54" s="244" t="s">
        <v>116</v>
      </c>
      <c r="B54" s="251" t="s">
        <v>188</v>
      </c>
      <c r="C54" s="254" t="s">
        <v>291</v>
      </c>
      <c r="D54" s="256"/>
      <c r="E54" s="247" t="s">
        <v>399</v>
      </c>
      <c r="F54" s="247">
        <v>0.28581108549000001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34664.703861300004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3.005123244444444E-3</v>
      </c>
      <c r="J61" s="247">
        <v>3.0051232444444444E-2</v>
      </c>
      <c r="K61" s="247">
        <v>9.996776444444444E-2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88598.555555555562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1.2212074129126311</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1018804</v>
      </c>
      <c r="AL82" s="250" t="s">
        <v>398</v>
      </c>
    </row>
    <row r="83" spans="1:38" s="1" customFormat="1" ht="26.25" customHeight="1" thickBot="1" x14ac:dyDescent="0.3">
      <c r="A83" s="244" t="s">
        <v>114</v>
      </c>
      <c r="B83" s="260" t="s">
        <v>218</v>
      </c>
      <c r="C83" s="261" t="s">
        <v>72</v>
      </c>
      <c r="D83" s="246"/>
      <c r="E83" s="247" t="s">
        <v>502</v>
      </c>
      <c r="F83" s="247">
        <v>7.6711411511234235E-4</v>
      </c>
      <c r="G83" s="247" t="s">
        <v>502</v>
      </c>
      <c r="H83" s="247" t="s">
        <v>399</v>
      </c>
      <c r="I83" s="247">
        <v>1.9177852877808559E-4</v>
      </c>
      <c r="J83" s="247">
        <v>1.4383389658356419E-3</v>
      </c>
      <c r="K83" s="247">
        <v>6.7122485072329948E-3</v>
      </c>
      <c r="L83" s="247">
        <v>1.0931376140350879E-5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1.4515334175197565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1.312147E-2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5.407132972339003E-3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1018804</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0.59940798545454532</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4.6259260007107689E-3</v>
      </c>
      <c r="F91" s="247">
        <v>1.2377254673079941E-2</v>
      </c>
      <c r="G91" s="247">
        <v>1.5436442083812756E-3</v>
      </c>
      <c r="H91" s="247">
        <v>1.0612728696959041E-2</v>
      </c>
      <c r="I91" s="247">
        <v>7.3604355417761613E-2</v>
      </c>
      <c r="J91" s="247">
        <v>7.7814555880556399E-2</v>
      </c>
      <c r="K91" s="247">
        <v>7.868414918164636E-2</v>
      </c>
      <c r="L91" s="247">
        <v>3.1071000883868034E-4</v>
      </c>
      <c r="M91" s="247">
        <v>0.14153375555038245</v>
      </c>
      <c r="N91" s="247">
        <v>6.9094580107187858E-2</v>
      </c>
      <c r="O91" s="247">
        <v>1.6412399232350824E-2</v>
      </c>
      <c r="P91" s="247">
        <v>3.6302146036093041E-4</v>
      </c>
      <c r="Q91" s="247">
        <v>1.3307288318339689E-4</v>
      </c>
      <c r="R91" s="247">
        <v>1.1986928788570821E-2</v>
      </c>
      <c r="S91" s="247">
        <v>0.47473202084676991</v>
      </c>
      <c r="T91" s="247">
        <v>2.6833246143551436E-2</v>
      </c>
      <c r="U91" s="247">
        <v>2.5134952057206386E-3</v>
      </c>
      <c r="V91" s="247">
        <v>0.27389338064467217</v>
      </c>
      <c r="W91" s="247">
        <v>2.5572840233636246E-4</v>
      </c>
      <c r="X91" s="247">
        <v>2.8385852659336229E-4</v>
      </c>
      <c r="Y91" s="247">
        <v>1.1507778105136311E-4</v>
      </c>
      <c r="Z91" s="247">
        <v>1.1507778105136311E-4</v>
      </c>
      <c r="AA91" s="247">
        <v>1.1507778105136311E-4</v>
      </c>
      <c r="AB91" s="247">
        <v>6.2909186974745171E-4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0.19611589117171749</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3.204423290603004E-5</v>
      </c>
      <c r="F99" s="247">
        <v>9.131450197549058E-4</v>
      </c>
      <c r="G99" s="247" t="s">
        <v>399</v>
      </c>
      <c r="H99" s="247">
        <v>1.1233658741228929E-3</v>
      </c>
      <c r="I99" s="247">
        <v>2.5829999999999998E-5</v>
      </c>
      <c r="J99" s="247">
        <v>3.9689999999999994E-5</v>
      </c>
      <c r="K99" s="247">
        <v>8.6940000000000004E-5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6.3E-2</v>
      </c>
      <c r="AL99" s="250" t="s">
        <v>402</v>
      </c>
    </row>
    <row r="100" spans="1:38" s="1" customFormat="1" ht="26.25" customHeight="1" thickBot="1" x14ac:dyDescent="0.3">
      <c r="A100" s="244" t="s">
        <v>118</v>
      </c>
      <c r="B100" s="244" t="s">
        <v>227</v>
      </c>
      <c r="C100" s="245" t="s">
        <v>435</v>
      </c>
      <c r="D100" s="263"/>
      <c r="E100" s="247">
        <v>1.3776959502318387E-4</v>
      </c>
      <c r="F100" s="247">
        <v>2.3811426397094076E-3</v>
      </c>
      <c r="G100" s="247" t="s">
        <v>399</v>
      </c>
      <c r="H100" s="247">
        <v>2.6380871236747075E-3</v>
      </c>
      <c r="I100" s="247">
        <v>5.8215999999999993E-5</v>
      </c>
      <c r="J100" s="247">
        <v>8.7338800000000012E-5</v>
      </c>
      <c r="K100" s="247">
        <v>1.908372E-4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0.32407999999999998</v>
      </c>
      <c r="AL100" s="250" t="s">
        <v>402</v>
      </c>
    </row>
    <row r="101" spans="1:38" s="1" customFormat="1" ht="26.25" customHeight="1" thickBot="1" x14ac:dyDescent="0.3">
      <c r="A101" s="244" t="s">
        <v>118</v>
      </c>
      <c r="B101" s="244" t="s">
        <v>229</v>
      </c>
      <c r="C101" s="245" t="s">
        <v>272</v>
      </c>
      <c r="D101" s="263"/>
      <c r="E101" s="247">
        <v>2.9697350058246372E-7</v>
      </c>
      <c r="F101" s="247">
        <v>2.2860001313142551E-6</v>
      </c>
      <c r="G101" s="247" t="s">
        <v>399</v>
      </c>
      <c r="H101" s="247">
        <v>9.2699065674219933E-6</v>
      </c>
      <c r="I101" s="247">
        <v>2.0000000000000002E-7</v>
      </c>
      <c r="J101" s="247">
        <v>5.9999999999999997E-7</v>
      </c>
      <c r="K101" s="247">
        <v>1.4000000000000001E-6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0.01</v>
      </c>
      <c r="AL101" s="250" t="s">
        <v>402</v>
      </c>
    </row>
    <row r="102" spans="1:38" s="1" customFormat="1" ht="26.25" customHeight="1" thickBot="1" x14ac:dyDescent="0.3">
      <c r="A102" s="244" t="s">
        <v>118</v>
      </c>
      <c r="B102" s="244" t="s">
        <v>230</v>
      </c>
      <c r="C102" s="245" t="s">
        <v>436</v>
      </c>
      <c r="D102" s="263"/>
      <c r="E102" s="247">
        <v>2.4984465448403292E-7</v>
      </c>
      <c r="F102" s="247">
        <v>2.1801412109489449E-6</v>
      </c>
      <c r="G102" s="247" t="s">
        <v>399</v>
      </c>
      <c r="H102" s="247">
        <v>2.0307081621341498E-5</v>
      </c>
      <c r="I102" s="247">
        <v>2.4E-8</v>
      </c>
      <c r="J102" s="247">
        <v>5.6000000000000004E-7</v>
      </c>
      <c r="K102" s="247">
        <v>4.2000000000000004E-6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4.0000000000000001E-3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9.3198545753424656E-7</v>
      </c>
      <c r="F104" s="247">
        <v>1.1657753424657536E-5</v>
      </c>
      <c r="G104" s="247" t="s">
        <v>399</v>
      </c>
      <c r="H104" s="247">
        <v>1.9358699046575345E-5</v>
      </c>
      <c r="I104" s="247">
        <v>4.0000000000000003E-7</v>
      </c>
      <c r="J104" s="247">
        <v>1.1999999999999999E-6</v>
      </c>
      <c r="K104" s="247">
        <v>2.8000000000000003E-6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0.02</v>
      </c>
      <c r="AL104" s="250" t="s">
        <v>402</v>
      </c>
    </row>
    <row r="105" spans="1:38" s="1" customFormat="1" ht="26.25" customHeight="1" thickBot="1" x14ac:dyDescent="0.3">
      <c r="A105" s="244" t="s">
        <v>118</v>
      </c>
      <c r="B105" s="244" t="s">
        <v>354</v>
      </c>
      <c r="C105" s="245" t="s">
        <v>276</v>
      </c>
      <c r="D105" s="263"/>
      <c r="E105" s="247">
        <v>3.0058805863013702E-5</v>
      </c>
      <c r="F105" s="247">
        <v>3.7946142739726031E-4</v>
      </c>
      <c r="G105" s="247" t="s">
        <v>399</v>
      </c>
      <c r="H105" s="247">
        <v>7.6644165356164391E-4</v>
      </c>
      <c r="I105" s="247">
        <v>8.820000000000002E-6</v>
      </c>
      <c r="J105" s="247">
        <v>1.3860000000000001E-5</v>
      </c>
      <c r="K105" s="247">
        <v>3.0240000000000002E-5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6.3E-2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1.4316668713677753E-6</v>
      </c>
      <c r="F107" s="247">
        <v>3.3989999999999998E-5</v>
      </c>
      <c r="G107" s="247" t="s">
        <v>399</v>
      </c>
      <c r="H107" s="247">
        <v>5.7095492621107977E-5</v>
      </c>
      <c r="I107" s="247">
        <v>6.1800000000000005E-7</v>
      </c>
      <c r="J107" s="247">
        <v>8.2400000000000007E-6</v>
      </c>
      <c r="K107" s="247">
        <v>3.9140000000000001E-5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0.20599999999999999</v>
      </c>
      <c r="AL107" s="250" t="s">
        <v>402</v>
      </c>
    </row>
    <row r="108" spans="1:38" s="1" customFormat="1" ht="26.25" customHeight="1" thickBot="1" x14ac:dyDescent="0.3">
      <c r="A108" s="244" t="s">
        <v>118</v>
      </c>
      <c r="B108" s="244" t="s">
        <v>356</v>
      </c>
      <c r="C108" s="245" t="s">
        <v>438</v>
      </c>
      <c r="D108" s="263"/>
      <c r="E108" s="247">
        <v>2.447660807910968E-6</v>
      </c>
      <c r="F108" s="247">
        <v>5.2941599999999995E-5</v>
      </c>
      <c r="G108" s="247" t="s">
        <v>399</v>
      </c>
      <c r="H108" s="247">
        <v>5.0876533071968063E-5</v>
      </c>
      <c r="I108" s="247">
        <v>9.8039999999999996E-7</v>
      </c>
      <c r="J108" s="247">
        <v>9.8039999999999996E-6</v>
      </c>
      <c r="K108" s="247">
        <v>1.9607999999999999E-5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0.49019999999999997</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3.7721026997679395E-7</v>
      </c>
      <c r="F110" s="247">
        <v>2.6915999999999998E-5</v>
      </c>
      <c r="G110" s="247" t="s">
        <v>399</v>
      </c>
      <c r="H110" s="247">
        <v>1.1079458655118271E-5</v>
      </c>
      <c r="I110" s="247">
        <v>1.1600000000000001E-6</v>
      </c>
      <c r="J110" s="247">
        <v>8.810000000000002E-6</v>
      </c>
      <c r="K110" s="247">
        <v>9.8100000000000009E-6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9.4E-2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1.4984093328282001E-3</v>
      </c>
      <c r="F112" s="247" t="s">
        <v>502</v>
      </c>
      <c r="G112" s="247" t="s">
        <v>399</v>
      </c>
      <c r="H112" s="247">
        <v>1.8730116660352503E-3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37460.233320705003</v>
      </c>
      <c r="AL112" s="250" t="s">
        <v>492</v>
      </c>
    </row>
    <row r="113" spans="1:38" s="1" customFormat="1" ht="26.25" customHeight="1" thickBot="1" x14ac:dyDescent="0.3">
      <c r="A113" s="244" t="s">
        <v>128</v>
      </c>
      <c r="B113" s="264" t="s">
        <v>246</v>
      </c>
      <c r="C113" s="265" t="s">
        <v>135</v>
      </c>
      <c r="D113" s="246"/>
      <c r="E113" s="247">
        <v>1.1308963169938133E-3</v>
      </c>
      <c r="F113" s="247" t="s">
        <v>502</v>
      </c>
      <c r="G113" s="247" t="s">
        <v>399</v>
      </c>
      <c r="H113" s="247">
        <v>2.7165538473983438E-3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11861.993224504824</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2.9787133394130424E-3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16410.414700340509</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2.2439530000000003E-5</v>
      </c>
      <c r="J119" s="247">
        <v>4.0385100000000005E-4</v>
      </c>
      <c r="K119" s="247">
        <v>4.0385100000000005E-4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371.67</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3.1963620000000006E-4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371.67</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2.9675999999999999E-3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12.365</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v>1.1417178623184372E-2</v>
      </c>
      <c r="F132" s="247">
        <v>1.0490054399999999E-2</v>
      </c>
      <c r="G132" s="247">
        <v>5.3784914690039741E-4</v>
      </c>
      <c r="H132" s="247" t="s">
        <v>502</v>
      </c>
      <c r="I132" s="247">
        <v>2.5696943313796429E-5</v>
      </c>
      <c r="J132" s="247">
        <v>9.5779515987786656E-5</v>
      </c>
      <c r="K132" s="247">
        <v>1.2147645930158308E-4</v>
      </c>
      <c r="L132" s="247">
        <v>3.3522830595725334E-6</v>
      </c>
      <c r="M132" s="247">
        <v>2.0348556562205811E-4</v>
      </c>
      <c r="N132" s="247">
        <v>0.62440799999999996</v>
      </c>
      <c r="O132" s="247">
        <v>0.19981056</v>
      </c>
      <c r="P132" s="247">
        <v>2.8722767999999996E-2</v>
      </c>
      <c r="Q132" s="247">
        <v>5.8694351999999998E-2</v>
      </c>
      <c r="R132" s="247">
        <v>0.17483423999999997</v>
      </c>
      <c r="S132" s="247">
        <v>0.49952639999999998</v>
      </c>
      <c r="T132" s="247">
        <v>9.9905279999999999E-2</v>
      </c>
      <c r="U132" s="247">
        <v>1.8732239999999999E-3</v>
      </c>
      <c r="V132" s="247">
        <v>0.82421855999999993</v>
      </c>
      <c r="W132" s="247">
        <v>58.069944000000007</v>
      </c>
      <c r="X132" s="247">
        <v>6.3689616E-6</v>
      </c>
      <c r="Y132" s="247">
        <v>8.7417120000000017E-7</v>
      </c>
      <c r="Z132" s="247">
        <v>7.6177776000000002E-6</v>
      </c>
      <c r="AA132" s="247">
        <v>1.248816E-6</v>
      </c>
      <c r="AB132" s="247">
        <v>1.61097264E-5</v>
      </c>
      <c r="AC132" s="247">
        <v>5.8694351999999998E-2</v>
      </c>
      <c r="AD132" s="247">
        <v>5.6196719999999999E-2</v>
      </c>
      <c r="AE132" s="248"/>
      <c r="AF132" s="249" t="s">
        <v>501</v>
      </c>
      <c r="AG132" s="249" t="s">
        <v>501</v>
      </c>
      <c r="AH132" s="249" t="s">
        <v>501</v>
      </c>
      <c r="AI132" s="249" t="s">
        <v>501</v>
      </c>
      <c r="AJ132" s="249" t="s">
        <v>501</v>
      </c>
      <c r="AK132" s="249">
        <v>12.488160000000001</v>
      </c>
      <c r="AL132" s="250" t="s">
        <v>497</v>
      </c>
    </row>
    <row r="133" spans="1:38" s="1" customFormat="1" ht="26.25" customHeight="1" thickBot="1" x14ac:dyDescent="0.3">
      <c r="A133" s="244" t="s">
        <v>119</v>
      </c>
      <c r="B133" s="251" t="s">
        <v>339</v>
      </c>
      <c r="C133" s="261" t="s">
        <v>94</v>
      </c>
      <c r="D133" s="246"/>
      <c r="E133" s="247">
        <v>5.0457000000000002E-3</v>
      </c>
      <c r="F133" s="247">
        <v>7.9507999999999998E-5</v>
      </c>
      <c r="G133" s="247">
        <v>6.9110800000000007E-4</v>
      </c>
      <c r="H133" s="247" t="s">
        <v>399</v>
      </c>
      <c r="I133" s="247">
        <v>2.1222520000000004E-4</v>
      </c>
      <c r="J133" s="247">
        <v>2.1222520000000004E-4</v>
      </c>
      <c r="K133" s="247">
        <v>2.3583296000000004E-4</v>
      </c>
      <c r="L133" s="247" t="s">
        <v>502</v>
      </c>
      <c r="M133" s="247">
        <v>8.5624000000000008E-4</v>
      </c>
      <c r="N133" s="247">
        <v>1.8366348000000001E-4</v>
      </c>
      <c r="O133" s="247">
        <v>3.0763480000000003E-5</v>
      </c>
      <c r="P133" s="247">
        <v>9.1128400000000005E-3</v>
      </c>
      <c r="Q133" s="247">
        <v>8.3238760000000004E-5</v>
      </c>
      <c r="R133" s="247">
        <v>8.2932960000000011E-5</v>
      </c>
      <c r="S133" s="247">
        <v>7.6021880000000003E-5</v>
      </c>
      <c r="T133" s="247">
        <v>1.0599027999999999E-4</v>
      </c>
      <c r="U133" s="247">
        <v>1.2097448000000002E-4</v>
      </c>
      <c r="V133" s="247">
        <v>9.7929392000000001E-4</v>
      </c>
      <c r="W133" s="247">
        <v>1.6513200000000002E-4</v>
      </c>
      <c r="X133" s="247">
        <v>8.0731200000000008E-8</v>
      </c>
      <c r="Y133" s="247">
        <v>4.4096360000000009E-8</v>
      </c>
      <c r="Z133" s="247">
        <v>3.9387040000000007E-8</v>
      </c>
      <c r="AA133" s="247">
        <v>4.2750839999999999E-8</v>
      </c>
      <c r="AB133" s="247">
        <v>2.0696544000000001E-7</v>
      </c>
      <c r="AC133" s="247">
        <v>9.1740000000000007E-4</v>
      </c>
      <c r="AD133" s="247">
        <v>2.5075600000000003E-3</v>
      </c>
      <c r="AE133" s="248"/>
      <c r="AF133" s="249" t="s">
        <v>399</v>
      </c>
      <c r="AG133" s="249" t="s">
        <v>399</v>
      </c>
      <c r="AH133" s="249" t="s">
        <v>399</v>
      </c>
      <c r="AI133" s="249" t="s">
        <v>399</v>
      </c>
      <c r="AJ133" s="249" t="s">
        <v>399</v>
      </c>
      <c r="AK133" s="249">
        <v>6116</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4.7743869000000001E-4</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31829246</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4.6629919999999998E-2</v>
      </c>
      <c r="J139" s="247">
        <v>4.6629919999999998E-2</v>
      </c>
      <c r="K139" s="247">
        <v>4.6629919999999998E-2</v>
      </c>
      <c r="L139" s="247" t="s">
        <v>502</v>
      </c>
      <c r="M139" s="247" t="s">
        <v>502</v>
      </c>
      <c r="N139" s="247">
        <v>1.3631E-4</v>
      </c>
      <c r="O139" s="247">
        <v>2.7271000000000001E-4</v>
      </c>
      <c r="P139" s="247">
        <v>2.7271000000000001E-4</v>
      </c>
      <c r="Q139" s="247">
        <v>4.3238E-4</v>
      </c>
      <c r="R139" s="247">
        <v>4.1104000000000005E-4</v>
      </c>
      <c r="S139" s="247">
        <v>9.5836000000000001E-4</v>
      </c>
      <c r="T139" s="247" t="s">
        <v>502</v>
      </c>
      <c r="U139" s="247" t="s">
        <v>502</v>
      </c>
      <c r="V139" s="247" t="s">
        <v>502</v>
      </c>
      <c r="W139" s="247">
        <v>0.46349999999999997</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1185</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7.2976067651641507</v>
      </c>
      <c r="F141" s="271">
        <f t="shared" ref="F141:AD141" si="0">SUM(F14:F140)</f>
        <v>6.0920968552648258</v>
      </c>
      <c r="G141" s="271">
        <f t="shared" si="0"/>
        <v>1.0455460064745474</v>
      </c>
      <c r="H141" s="271">
        <f t="shared" si="0"/>
        <v>0.11748078547742512</v>
      </c>
      <c r="I141" s="271">
        <f t="shared" si="0"/>
        <v>0.65552480538432834</v>
      </c>
      <c r="J141" s="271">
        <f t="shared" si="0"/>
        <v>0.78511827068879003</v>
      </c>
      <c r="K141" s="271">
        <f t="shared" si="0"/>
        <v>0.9974040269686355</v>
      </c>
      <c r="L141" s="271">
        <f t="shared" si="0"/>
        <v>0.23631318078614696</v>
      </c>
      <c r="M141" s="271">
        <f t="shared" si="0"/>
        <v>11.255419455874685</v>
      </c>
      <c r="N141" s="271">
        <f t="shared" si="0"/>
        <v>1.5529815102677393</v>
      </c>
      <c r="O141" s="271">
        <f t="shared" si="0"/>
        <v>0.23602996269885587</v>
      </c>
      <c r="P141" s="271">
        <f t="shared" si="0"/>
        <v>6.05581898487507E-2</v>
      </c>
      <c r="Q141" s="271">
        <f t="shared" si="0"/>
        <v>8.2253029317240017E-2</v>
      </c>
      <c r="R141" s="271">
        <f>SUM(R14:R140)</f>
        <v>0.43671134897039726</v>
      </c>
      <c r="S141" s="271">
        <f t="shared" si="0"/>
        <v>5.2597483165914092</v>
      </c>
      <c r="T141" s="271">
        <f t="shared" si="0"/>
        <v>0.61656627491412042</v>
      </c>
      <c r="U141" s="271">
        <f t="shared" si="0"/>
        <v>2.7715901254641063E-2</v>
      </c>
      <c r="V141" s="271">
        <f t="shared" si="0"/>
        <v>2.7817912592694727</v>
      </c>
      <c r="W141" s="271">
        <f t="shared" si="0"/>
        <v>59.056041345094073</v>
      </c>
      <c r="X141" s="271">
        <f t="shared" si="0"/>
        <v>4.2923447591286502E-2</v>
      </c>
      <c r="Y141" s="271">
        <f t="shared" si="0"/>
        <v>5.4245544231940897E-2</v>
      </c>
      <c r="Z141" s="271">
        <f t="shared" si="0"/>
        <v>2.4061258271487262E-2</v>
      </c>
      <c r="AA141" s="271">
        <f t="shared" si="0"/>
        <v>2.4949166450349999E-2</v>
      </c>
      <c r="AB141" s="271">
        <f t="shared" si="0"/>
        <v>0.14618165527340538</v>
      </c>
      <c r="AC141" s="271">
        <f t="shared" si="0"/>
        <v>8.4537608692610053E-2</v>
      </c>
      <c r="AD141" s="271">
        <f t="shared" si="0"/>
        <v>7.6934271641750679E-2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1.9373737197211316</v>
      </c>
      <c r="F143" s="247">
        <v>0.67578180594483606</v>
      </c>
      <c r="G143" s="247">
        <v>7.187471730271372E-3</v>
      </c>
      <c r="H143" s="247">
        <v>4.5336520311397489E-2</v>
      </c>
      <c r="I143" s="247">
        <v>0.11082834429632545</v>
      </c>
      <c r="J143" s="247">
        <v>0.11082834429632545</v>
      </c>
      <c r="K143" s="247">
        <v>0.11082834429632545</v>
      </c>
      <c r="L143" s="247">
        <v>8.6644296829335832E-2</v>
      </c>
      <c r="M143" s="247">
        <v>5.2099387100613441</v>
      </c>
      <c r="N143" s="247">
        <v>2.307124576246346E-3</v>
      </c>
      <c r="O143" s="247">
        <v>1.9746721289506018E-5</v>
      </c>
      <c r="P143" s="247">
        <v>1.2479371668834367E-3</v>
      </c>
      <c r="Q143" s="247">
        <v>3.2731720260578422E-5</v>
      </c>
      <c r="R143" s="247">
        <v>1.4839455370099124E-3</v>
      </c>
      <c r="S143" s="247">
        <v>1.0137310427303355E-3</v>
      </c>
      <c r="T143" s="247">
        <v>1.8041271993452814E-4</v>
      </c>
      <c r="U143" s="247">
        <v>2.5969997942144809E-5</v>
      </c>
      <c r="V143" s="247">
        <v>4.4717479600330581E-3</v>
      </c>
      <c r="W143" s="247">
        <v>0.12384029999999999</v>
      </c>
      <c r="X143" s="247">
        <v>3.3626471534000005E-3</v>
      </c>
      <c r="Y143" s="247">
        <v>3.7955611077999996E-3</v>
      </c>
      <c r="Z143" s="247">
        <v>2.9311764348999999E-3</v>
      </c>
      <c r="AA143" s="247">
        <v>3.2457039203000002E-3</v>
      </c>
      <c r="AB143" s="247">
        <v>1.3335088616400001E-2</v>
      </c>
      <c r="AC143" s="247">
        <v>1.2384059999999999E-4</v>
      </c>
      <c r="AD143" s="247">
        <v>2.48233E-5</v>
      </c>
      <c r="AE143" s="248"/>
      <c r="AF143" s="247">
        <v>8354.0611403306993</v>
      </c>
      <c r="AG143" s="247" t="s">
        <v>399</v>
      </c>
      <c r="AH143" s="247">
        <v>0</v>
      </c>
      <c r="AI143" s="247">
        <v>0</v>
      </c>
      <c r="AJ143" s="247">
        <v>4.3303159000000003E-3</v>
      </c>
      <c r="AK143" s="247" t="s">
        <v>399</v>
      </c>
      <c r="AL143" s="154" t="s">
        <v>12</v>
      </c>
    </row>
    <row r="144" spans="1:38" s="3" customFormat="1" ht="26.25" customHeight="1" thickBot="1" x14ac:dyDescent="0.3">
      <c r="A144" s="153"/>
      <c r="B144" s="154" t="s">
        <v>449</v>
      </c>
      <c r="C144" s="155" t="s">
        <v>450</v>
      </c>
      <c r="D144" s="156" t="s">
        <v>1</v>
      </c>
      <c r="E144" s="247">
        <v>0.56370023607024633</v>
      </c>
      <c r="F144" s="247">
        <v>8.2376177133243272E-2</v>
      </c>
      <c r="G144" s="247">
        <v>1.8243832180383846E-3</v>
      </c>
      <c r="H144" s="247">
        <v>1.0024439520911037E-3</v>
      </c>
      <c r="I144" s="247">
        <v>4.2751831217595571E-2</v>
      </c>
      <c r="J144" s="247">
        <v>4.2751831217595571E-2</v>
      </c>
      <c r="K144" s="247">
        <v>4.2751831217595571E-2</v>
      </c>
      <c r="L144" s="247">
        <v>3.312981458533823E-2</v>
      </c>
      <c r="M144" s="247">
        <v>0.41554937331813102</v>
      </c>
      <c r="N144" s="247">
        <v>6.6059613168633068E-5</v>
      </c>
      <c r="O144" s="247">
        <v>2.154214029809063E-6</v>
      </c>
      <c r="P144" s="247">
        <v>2.1051116116995987E-4</v>
      </c>
      <c r="Q144" s="247">
        <v>4.1657438516997201E-6</v>
      </c>
      <c r="R144" s="247">
        <v>3.266928594741422E-4</v>
      </c>
      <c r="S144" s="247">
        <v>2.194691893491649E-4</v>
      </c>
      <c r="T144" s="247">
        <v>1.0757119238012329E-5</v>
      </c>
      <c r="U144" s="247">
        <v>4.0230596437813149E-6</v>
      </c>
      <c r="V144" s="247">
        <v>7.1987020964308431E-4</v>
      </c>
      <c r="W144" s="247">
        <v>2.48407E-2</v>
      </c>
      <c r="X144" s="247">
        <v>7.3839489620000003E-4</v>
      </c>
      <c r="Y144" s="247">
        <v>8.2855137820000003E-4</v>
      </c>
      <c r="Z144" s="247">
        <v>6.4870994170000001E-4</v>
      </c>
      <c r="AA144" s="247">
        <v>6.9009095550000006E-4</v>
      </c>
      <c r="AB144" s="247">
        <v>2.9057471716E-3</v>
      </c>
      <c r="AC144" s="247">
        <v>2.48405E-5</v>
      </c>
      <c r="AD144" s="247">
        <v>5.0354000000000001E-6</v>
      </c>
      <c r="AE144" s="248"/>
      <c r="AF144" s="247">
        <v>1658.2658549449</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1.6827977741289732</v>
      </c>
      <c r="F145" s="247">
        <v>9.1506700749514766E-2</v>
      </c>
      <c r="G145" s="247">
        <v>2.5900992884924363E-3</v>
      </c>
      <c r="H145" s="247">
        <v>5.0142330626912483E-4</v>
      </c>
      <c r="I145" s="247">
        <v>4.1985726297077572E-2</v>
      </c>
      <c r="J145" s="247">
        <v>4.1985726297077572E-2</v>
      </c>
      <c r="K145" s="247">
        <v>4.1985726297077572E-2</v>
      </c>
      <c r="L145" s="247">
        <v>2.7166010042009775E-2</v>
      </c>
      <c r="M145" s="247">
        <v>0.42773309146570726</v>
      </c>
      <c r="N145" s="247">
        <v>2.6978387814966726E-5</v>
      </c>
      <c r="O145" s="247">
        <v>2.6902537712084476E-6</v>
      </c>
      <c r="P145" s="247">
        <v>2.8513651108508177E-4</v>
      </c>
      <c r="Q145" s="247">
        <v>5.380264433112785E-6</v>
      </c>
      <c r="R145" s="247">
        <v>4.5727579982819769E-4</v>
      </c>
      <c r="S145" s="247">
        <v>3.0664444091511102E-4</v>
      </c>
      <c r="T145" s="247">
        <v>1.0764661724395437E-5</v>
      </c>
      <c r="U145" s="247">
        <v>5.3800213238086756E-6</v>
      </c>
      <c r="V145" s="247">
        <v>9.6839654500643793E-4</v>
      </c>
      <c r="W145" s="247">
        <v>1.08404E-2</v>
      </c>
      <c r="X145" s="247">
        <v>1.5504856180000002E-4</v>
      </c>
      <c r="Y145" s="247">
        <v>9.3890518109999998E-4</v>
      </c>
      <c r="Z145" s="247">
        <v>1.0491619358000001E-3</v>
      </c>
      <c r="AA145" s="247">
        <v>2.4118665219999998E-4</v>
      </c>
      <c r="AB145" s="247">
        <v>2.3843023309000001E-3</v>
      </c>
      <c r="AC145" s="247">
        <v>1.0180000000000001E-5</v>
      </c>
      <c r="AD145" s="247">
        <v>2.1443E-6</v>
      </c>
      <c r="AE145" s="248"/>
      <c r="AF145" s="247">
        <v>2296.8989318322001</v>
      </c>
      <c r="AG145" s="247" t="s">
        <v>399</v>
      </c>
      <c r="AH145" s="247">
        <v>12.3825987286</v>
      </c>
      <c r="AI145" s="247">
        <v>0</v>
      </c>
      <c r="AJ145" s="247">
        <v>0</v>
      </c>
      <c r="AK145" s="247" t="s">
        <v>399</v>
      </c>
      <c r="AL145" s="154" t="s">
        <v>12</v>
      </c>
    </row>
    <row r="146" spans="1:38" s="3" customFormat="1" ht="26.25" customHeight="1" thickBot="1" x14ac:dyDescent="0.3">
      <c r="A146" s="153"/>
      <c r="B146" s="154" t="s">
        <v>453</v>
      </c>
      <c r="C146" s="155" t="s">
        <v>454</v>
      </c>
      <c r="D146" s="156" t="s">
        <v>1</v>
      </c>
      <c r="E146" s="247">
        <v>7.3361434312315624E-3</v>
      </c>
      <c r="F146" s="247">
        <v>9.9883553348490292E-2</v>
      </c>
      <c r="G146" s="247">
        <v>2.510721411533634E-5</v>
      </c>
      <c r="H146" s="247">
        <v>7.0389617444296002E-5</v>
      </c>
      <c r="I146" s="247">
        <v>1.4861927216891033E-3</v>
      </c>
      <c r="J146" s="247">
        <v>1.4861927216891033E-3</v>
      </c>
      <c r="K146" s="247">
        <v>1.4861927216891033E-3</v>
      </c>
      <c r="L146" s="247">
        <v>2.5458087814609769E-4</v>
      </c>
      <c r="M146" s="247">
        <v>0.48241868369527208</v>
      </c>
      <c r="N146" s="247">
        <v>4.7396874736379669E-5</v>
      </c>
      <c r="O146" s="247">
        <v>3.9185127447143535E-5</v>
      </c>
      <c r="P146" s="247">
        <v>1.2346045762482062E-5</v>
      </c>
      <c r="Q146" s="247">
        <v>4.2572571594765724E-7</v>
      </c>
      <c r="R146" s="247">
        <v>1.7273523078512577E-4</v>
      </c>
      <c r="S146" s="247">
        <v>6.6434954067639577E-3</v>
      </c>
      <c r="T146" s="247">
        <v>2.7531713960480061E-4</v>
      </c>
      <c r="U146" s="247">
        <v>3.9014507665112045E-5</v>
      </c>
      <c r="V146" s="247">
        <v>3.887481122282955E-3</v>
      </c>
      <c r="W146" s="247">
        <v>9.6050000000000009E-4</v>
      </c>
      <c r="X146" s="247">
        <v>1.14636494E-5</v>
      </c>
      <c r="Y146" s="247">
        <v>1.6501199500000003E-5</v>
      </c>
      <c r="Z146" s="247">
        <v>8.3600577000000001E-6</v>
      </c>
      <c r="AA146" s="247">
        <v>1.86891E-5</v>
      </c>
      <c r="AB146" s="247">
        <v>5.5014006600000005E-5</v>
      </c>
      <c r="AC146" s="247">
        <v>9.6039999999999994E-7</v>
      </c>
      <c r="AD146" s="247">
        <v>4.5909999999999998E-7</v>
      </c>
      <c r="AE146" s="248"/>
      <c r="AF146" s="247">
        <v>62.119058299700001</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0.25091418236889751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11.642528464</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5.2784920064968634E-2</v>
      </c>
      <c r="J148" s="247">
        <v>0.10602716909945852</v>
      </c>
      <c r="K148" s="247">
        <v>0.13085070212653055</v>
      </c>
      <c r="L148" s="247">
        <v>1.0831011902182204E-2</v>
      </c>
      <c r="M148" s="247" t="s">
        <v>399</v>
      </c>
      <c r="N148" s="247">
        <v>0.44997378980477709</v>
      </c>
      <c r="O148" s="247">
        <v>1.8966994486174873E-3</v>
      </c>
      <c r="P148" s="247">
        <v>0</v>
      </c>
      <c r="Q148" s="247">
        <v>5.1099085532374218E-3</v>
      </c>
      <c r="R148" s="247">
        <v>0.1687361036106145</v>
      </c>
      <c r="S148" s="247">
        <v>3.7113156554213034</v>
      </c>
      <c r="T148" s="247">
        <v>2.5426188041935339E-2</v>
      </c>
      <c r="U148" s="247">
        <v>2.6170140425306101E-3</v>
      </c>
      <c r="V148" s="247">
        <v>1.0626804374950403</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3284.4148397845997</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1.60361067423237E-2</v>
      </c>
      <c r="J149" s="247">
        <v>2.9696493967266112E-2</v>
      </c>
      <c r="K149" s="247">
        <v>5.9392987934532224E-2</v>
      </c>
      <c r="L149" s="247">
        <v>6.2956567210604216E-4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3284.4148397845997</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7.2976067651641507</v>
      </c>
      <c r="F152" s="172">
        <f t="shared" ref="F152:AD152" si="1">F141 + F151 + IF(AND(OR($B$4="AT",$B$4="BE",$B$4="CH",$B$4="GB",$B$4="IE",$B$4="LT",$B$4="LU",$B$4="NL"),SUM(F143:F149)&gt;0),SUM(F143:F149)-SUM(F27:F33),0)</f>
        <v>6.0920968552648258</v>
      </c>
      <c r="G152" s="172">
        <f t="shared" si="1"/>
        <v>1.0455460064745474</v>
      </c>
      <c r="H152" s="172">
        <f t="shared" si="1"/>
        <v>0.11748078547742512</v>
      </c>
      <c r="I152" s="172">
        <f t="shared" si="1"/>
        <v>0.65552480538432834</v>
      </c>
      <c r="J152" s="172">
        <f t="shared" si="1"/>
        <v>0.78511827068879003</v>
      </c>
      <c r="K152" s="172">
        <f t="shared" si="1"/>
        <v>0.9974040269686355</v>
      </c>
      <c r="L152" s="172">
        <f t="shared" si="1"/>
        <v>0.23631318078614696</v>
      </c>
      <c r="M152" s="172">
        <f t="shared" si="1"/>
        <v>11.255419455874685</v>
      </c>
      <c r="N152" s="172">
        <f t="shared" si="1"/>
        <v>1.5529815102677393</v>
      </c>
      <c r="O152" s="172">
        <f t="shared" si="1"/>
        <v>0.23602996269885587</v>
      </c>
      <c r="P152" s="172">
        <f t="shared" si="1"/>
        <v>6.05581898487507E-2</v>
      </c>
      <c r="Q152" s="172">
        <f t="shared" si="1"/>
        <v>8.2253029317240017E-2</v>
      </c>
      <c r="R152" s="172">
        <f t="shared" si="1"/>
        <v>0.43671134897039726</v>
      </c>
      <c r="S152" s="172">
        <f t="shared" si="1"/>
        <v>5.2597483165914092</v>
      </c>
      <c r="T152" s="172">
        <f t="shared" si="1"/>
        <v>0.61656627491412042</v>
      </c>
      <c r="U152" s="172">
        <f t="shared" si="1"/>
        <v>2.7715901254641063E-2</v>
      </c>
      <c r="V152" s="172">
        <f t="shared" si="1"/>
        <v>2.7817912592694727</v>
      </c>
      <c r="W152" s="172">
        <f t="shared" si="1"/>
        <v>59.056041345094073</v>
      </c>
      <c r="X152" s="172">
        <f t="shared" si="1"/>
        <v>4.2923447591286502E-2</v>
      </c>
      <c r="Y152" s="172">
        <f t="shared" si="1"/>
        <v>5.4245544231940897E-2</v>
      </c>
      <c r="Z152" s="172">
        <f t="shared" si="1"/>
        <v>2.4061258271487262E-2</v>
      </c>
      <c r="AA152" s="172">
        <f t="shared" si="1"/>
        <v>2.4949166450349999E-2</v>
      </c>
      <c r="AB152" s="172">
        <f t="shared" si="1"/>
        <v>0.14618165527340538</v>
      </c>
      <c r="AC152" s="172">
        <f t="shared" si="1"/>
        <v>8.4537608692610053E-2</v>
      </c>
      <c r="AD152" s="172">
        <f t="shared" si="1"/>
        <v>7.6934271641750679E-2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7.2976067651641507</v>
      </c>
      <c r="F154" s="172">
        <f>F141 + F153 - IF(OR($B$6=2005,$B$6&gt;=2020),SUM(F99:F122),0) + IF(AND(OR($B$4="AT",$B$4="BE",$B$4="CH",$B$4="GB",$B$4="IE",$B$4="LT",$B$4="LU",$B$4="NL"),SUM(F143:F149)&gt;0),SUM(F143:F149)-SUM(F27:F33),0)</f>
        <v>6.0920968552648258</v>
      </c>
      <c r="G154" s="172">
        <f>G141 + G153 + IF(AND(OR($B$4="AT",$B$4="BE",$B$4="CH",$B$4="GB",$B$4="IE",$B$4="LT",$B$4="LU",$B$4="NL"),SUM(G143:G149)&gt;0),SUM(G143:G149)-SUM(G27:G33),0)</f>
        <v>1.0455460064745474</v>
      </c>
      <c r="H154" s="172">
        <f t="shared" ref="H154:AD154" si="2">H141 + H153 + IF(AND(OR($B$4="AT",$B$4="BE",$B$4="CH",$B$4="GB",$B$4="IE",$B$4="LT",$B$4="LU",$B$4="NL"),SUM(H143:H149)&gt;0),SUM(H143:H149)-SUM(H27:H33),0)</f>
        <v>0.11748078547742512</v>
      </c>
      <c r="I154" s="172">
        <f t="shared" si="2"/>
        <v>0.65552480538432834</v>
      </c>
      <c r="J154" s="172">
        <f t="shared" si="2"/>
        <v>0.78511827068879003</v>
      </c>
      <c r="K154" s="172">
        <f t="shared" si="2"/>
        <v>0.9974040269686355</v>
      </c>
      <c r="L154" s="172">
        <f t="shared" si="2"/>
        <v>0.23631318078614696</v>
      </c>
      <c r="M154" s="172">
        <f t="shared" si="2"/>
        <v>11.255419455874685</v>
      </c>
      <c r="N154" s="172">
        <f t="shared" si="2"/>
        <v>1.5529815102677393</v>
      </c>
      <c r="O154" s="172">
        <f t="shared" si="2"/>
        <v>0.23602996269885587</v>
      </c>
      <c r="P154" s="172">
        <f t="shared" si="2"/>
        <v>6.05581898487507E-2</v>
      </c>
      <c r="Q154" s="172">
        <f t="shared" si="2"/>
        <v>8.2253029317240017E-2</v>
      </c>
      <c r="R154" s="172">
        <f t="shared" si="2"/>
        <v>0.43671134897039726</v>
      </c>
      <c r="S154" s="172">
        <f t="shared" si="2"/>
        <v>5.2597483165914092</v>
      </c>
      <c r="T154" s="172">
        <f t="shared" si="2"/>
        <v>0.61656627491412042</v>
      </c>
      <c r="U154" s="172">
        <f t="shared" si="2"/>
        <v>2.7715901254641063E-2</v>
      </c>
      <c r="V154" s="172">
        <f t="shared" si="2"/>
        <v>2.7817912592694727</v>
      </c>
      <c r="W154" s="172">
        <f t="shared" si="2"/>
        <v>59.056041345094073</v>
      </c>
      <c r="X154" s="172">
        <f t="shared" si="2"/>
        <v>4.2923447591286502E-2</v>
      </c>
      <c r="Y154" s="172">
        <f t="shared" si="2"/>
        <v>5.4245544231940897E-2</v>
      </c>
      <c r="Z154" s="172">
        <f t="shared" si="2"/>
        <v>2.4061258271487262E-2</v>
      </c>
      <c r="AA154" s="172">
        <f t="shared" si="2"/>
        <v>2.4949166450349999E-2</v>
      </c>
      <c r="AB154" s="172">
        <f t="shared" si="2"/>
        <v>0.14618165527340538</v>
      </c>
      <c r="AC154" s="172">
        <f t="shared" si="2"/>
        <v>8.4537608692610053E-2</v>
      </c>
      <c r="AD154" s="172">
        <f t="shared" si="2"/>
        <v>7.6934271641750679E-2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2007</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2007</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0.26936004751074449</v>
      </c>
      <c r="F14" s="247">
        <v>1.3306054463925E-2</v>
      </c>
      <c r="G14" s="247">
        <v>1.9613383064194745E-2</v>
      </c>
      <c r="H14" s="247">
        <v>5.2598060501156275E-3</v>
      </c>
      <c r="I14" s="247">
        <v>4.0126904060750002E-3</v>
      </c>
      <c r="J14" s="247">
        <v>4.0546963848500008E-3</v>
      </c>
      <c r="K14" s="247">
        <v>4.1124546056656251E-3</v>
      </c>
      <c r="L14" s="247">
        <v>1.3335007170862503E-4</v>
      </c>
      <c r="M14" s="247">
        <v>7.0209060921731278E-2</v>
      </c>
      <c r="N14" s="247">
        <v>0.15095937439099413</v>
      </c>
      <c r="O14" s="247">
        <v>1.3629732525835393E-2</v>
      </c>
      <c r="P14" s="247">
        <v>9.1440194683880156E-3</v>
      </c>
      <c r="Q14" s="247">
        <v>1.0946006459374614E-2</v>
      </c>
      <c r="R14" s="247">
        <v>1.2479344985356029E-2</v>
      </c>
      <c r="S14" s="247">
        <v>3.3449480368976756E-2</v>
      </c>
      <c r="T14" s="247">
        <v>1.9344419469019738E-2</v>
      </c>
      <c r="U14" s="247">
        <v>5.9786562579029383E-3</v>
      </c>
      <c r="V14" s="247">
        <v>0.24629515797864787</v>
      </c>
      <c r="W14" s="247">
        <v>9.5378438101369478E-3</v>
      </c>
      <c r="X14" s="247">
        <v>4.9075187476000004E-6</v>
      </c>
      <c r="Y14" s="247">
        <v>1.0009285321399999E-5</v>
      </c>
      <c r="Z14" s="247">
        <v>5.8124437214000013E-6</v>
      </c>
      <c r="AA14" s="247">
        <v>6.9827713602012505E-6</v>
      </c>
      <c r="AB14" s="247">
        <v>2.75909019118E-5</v>
      </c>
      <c r="AC14" s="247">
        <v>2.2583004800000004E-2</v>
      </c>
      <c r="AD14" s="247">
        <v>1.6987215999999999E-6</v>
      </c>
      <c r="AE14" s="248"/>
      <c r="AF14" s="249">
        <v>15.990491156249988</v>
      </c>
      <c r="AG14" s="249" t="s">
        <v>399</v>
      </c>
      <c r="AH14" s="249">
        <v>1269.0663350000004</v>
      </c>
      <c r="AI14" s="249">
        <v>1574.3454470076956</v>
      </c>
      <c r="AJ14" s="249">
        <v>2842.2880062403242</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0.27595986749801144</v>
      </c>
      <c r="F23" s="247">
        <v>9.7335701967983829E-2</v>
      </c>
      <c r="G23" s="247">
        <v>1.9664925948811781E-4</v>
      </c>
      <c r="H23" s="247">
        <v>8.8092380261393957E-5</v>
      </c>
      <c r="I23" s="247">
        <v>1.5127155222371305E-2</v>
      </c>
      <c r="J23" s="247">
        <v>2.3005520616429308E-2</v>
      </c>
      <c r="K23" s="247">
        <v>9.1205807284440499E-2</v>
      </c>
      <c r="L23" s="247">
        <v>9.9462530193050718E-3</v>
      </c>
      <c r="M23" s="247">
        <v>0.34811851955424389</v>
      </c>
      <c r="N23" s="247">
        <v>8.9397254939617172E-6</v>
      </c>
      <c r="O23" s="247">
        <v>1.913381095985731E-4</v>
      </c>
      <c r="P23" s="247" t="s">
        <v>502</v>
      </c>
      <c r="Q23" s="247" t="s">
        <v>502</v>
      </c>
      <c r="R23" s="247">
        <v>5.9360060525931338E-4</v>
      </c>
      <c r="S23" s="247">
        <v>2.6075201429500299E-2</v>
      </c>
      <c r="T23" s="247">
        <v>8.2100338634771071E-4</v>
      </c>
      <c r="U23" s="247">
        <v>1.1364612262896451E-4</v>
      </c>
      <c r="V23" s="247">
        <v>1.4915999965785263E-2</v>
      </c>
      <c r="W23" s="247" t="s">
        <v>502</v>
      </c>
      <c r="X23" s="247">
        <v>3.477107205853467E-4</v>
      </c>
      <c r="Y23" s="247">
        <v>5.6777459361598552E-4</v>
      </c>
      <c r="Z23" s="247" t="s">
        <v>399</v>
      </c>
      <c r="AA23" s="247" t="s">
        <v>399</v>
      </c>
      <c r="AB23" s="247">
        <v>9.1548531420133222E-4</v>
      </c>
      <c r="AC23" s="247" t="s">
        <v>502</v>
      </c>
      <c r="AD23" s="247" t="s">
        <v>399</v>
      </c>
      <c r="AE23" s="248"/>
      <c r="AF23" s="249">
        <v>489.27851296740158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0.13293438678334918</v>
      </c>
      <c r="F24" s="247">
        <v>2.6960889269838927E-2</v>
      </c>
      <c r="G24" s="247">
        <v>5.726422304213075E-3</v>
      </c>
      <c r="H24" s="247">
        <v>6.4436470243351904E-4</v>
      </c>
      <c r="I24" s="247">
        <v>2.9594543663822533E-3</v>
      </c>
      <c r="J24" s="247">
        <v>2.9594543663822533E-3</v>
      </c>
      <c r="K24" s="247">
        <v>2.9594543663822533E-3</v>
      </c>
      <c r="L24" s="247">
        <v>1.2289224440802655E-3</v>
      </c>
      <c r="M24" s="247">
        <v>3.7675860407347099E-2</v>
      </c>
      <c r="N24" s="247">
        <v>2.0160232082440051E-5</v>
      </c>
      <c r="O24" s="247">
        <v>1.591228205201827E-6</v>
      </c>
      <c r="P24" s="247">
        <v>5.8313172527504691E-4</v>
      </c>
      <c r="Q24" s="247">
        <v>1.0881789177664416E-4</v>
      </c>
      <c r="R24" s="247">
        <v>3.5086492395794286E-5</v>
      </c>
      <c r="S24" s="247">
        <v>2.623825698843727E-5</v>
      </c>
      <c r="T24" s="247">
        <v>1.4584136652563971E-5</v>
      </c>
      <c r="U24" s="247">
        <v>7.3002492552449053E-5</v>
      </c>
      <c r="V24" s="247">
        <v>3.8676950925002917E-3</v>
      </c>
      <c r="W24" s="247">
        <v>6.9869121715822942E-4</v>
      </c>
      <c r="X24" s="247">
        <v>9.6331156595642034E-7</v>
      </c>
      <c r="Y24" s="247">
        <v>4.6645641045010348E-6</v>
      </c>
      <c r="Z24" s="247">
        <v>1.3432896604192602E-6</v>
      </c>
      <c r="AA24" s="247">
        <v>1.3008101601150424E-6</v>
      </c>
      <c r="AB24" s="247">
        <v>8.2719754909917583E-6</v>
      </c>
      <c r="AC24" s="247" t="s">
        <v>502</v>
      </c>
      <c r="AD24" s="247" t="s">
        <v>502</v>
      </c>
      <c r="AE24" s="248"/>
      <c r="AF24" s="249">
        <v>106.78310282932453</v>
      </c>
      <c r="AG24" s="249" t="s">
        <v>399</v>
      </c>
      <c r="AH24" s="249">
        <v>1056.143986917644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2.2803193627796357</v>
      </c>
      <c r="F27" s="247">
        <v>0.68697052593327512</v>
      </c>
      <c r="G27" s="247">
        <v>3.6814782034353751E-3</v>
      </c>
      <c r="H27" s="247">
        <v>4.7557135666232431E-2</v>
      </c>
      <c r="I27" s="247">
        <v>0.12432715427692936</v>
      </c>
      <c r="J27" s="247">
        <v>0.12432715427692936</v>
      </c>
      <c r="K27" s="247">
        <v>0.12432715427692936</v>
      </c>
      <c r="L27" s="247">
        <v>9.9508151243061796E-2</v>
      </c>
      <c r="M27" s="247">
        <v>5.3298558907046081</v>
      </c>
      <c r="N27" s="247">
        <v>2.6308661551779165E-3</v>
      </c>
      <c r="O27" s="247">
        <v>2.2921546375669388E-5</v>
      </c>
      <c r="P27" s="247">
        <v>1.4674841195784789E-3</v>
      </c>
      <c r="Q27" s="247">
        <v>3.8145494381398966E-5</v>
      </c>
      <c r="R27" s="247">
        <v>1.7644281353904675E-3</v>
      </c>
      <c r="S27" s="247">
        <v>1.2043957851273241E-3</v>
      </c>
      <c r="T27" s="247">
        <v>2.0715016105177477E-4</v>
      </c>
      <c r="U27" s="247">
        <v>3.0447896011459149E-5</v>
      </c>
      <c r="V27" s="247">
        <v>5.2496933309644526E-3</v>
      </c>
      <c r="W27" s="247">
        <v>0.14535090000000001</v>
      </c>
      <c r="X27" s="247">
        <v>3.9879745118E-3</v>
      </c>
      <c r="Y27" s="247">
        <v>4.4926656732000008E-3</v>
      </c>
      <c r="Z27" s="247">
        <v>3.4802180587999998E-3</v>
      </c>
      <c r="AA27" s="247">
        <v>3.8306642080000002E-3</v>
      </c>
      <c r="AB27" s="247">
        <v>1.5791522451800002E-2</v>
      </c>
      <c r="AC27" s="247">
        <v>1.453503E-4</v>
      </c>
      <c r="AD27" s="247">
        <v>2.91141E-5</v>
      </c>
      <c r="AE27" s="248"/>
      <c r="AF27" s="247">
        <v>9834.3708348937998</v>
      </c>
      <c r="AG27" s="247" t="s">
        <v>399</v>
      </c>
      <c r="AH27" s="247">
        <v>1.8393719999999999E-2</v>
      </c>
      <c r="AI27" s="247">
        <v>0</v>
      </c>
      <c r="AJ27" s="247">
        <v>3.8526312000000001E-3</v>
      </c>
      <c r="AK27" s="247" t="s">
        <v>399</v>
      </c>
      <c r="AL27" s="250" t="s">
        <v>12</v>
      </c>
    </row>
    <row r="28" spans="1:38" s="1" customFormat="1" ht="26.25" customHeight="1" thickBot="1" x14ac:dyDescent="0.3">
      <c r="A28" s="244" t="s">
        <v>123</v>
      </c>
      <c r="B28" s="244" t="s">
        <v>164</v>
      </c>
      <c r="C28" s="245" t="s">
        <v>146</v>
      </c>
      <c r="D28" s="246"/>
      <c r="E28" s="247">
        <v>0.58935490063835383</v>
      </c>
      <c r="F28" s="247">
        <v>8.4659070812744985E-2</v>
      </c>
      <c r="G28" s="247">
        <v>7.142895336107643E-4</v>
      </c>
      <c r="H28" s="247">
        <v>9.6169146187237019E-4</v>
      </c>
      <c r="I28" s="247">
        <v>4.1485147525786387E-2</v>
      </c>
      <c r="J28" s="247">
        <v>4.1485147525786387E-2</v>
      </c>
      <c r="K28" s="247">
        <v>4.1485147525786387E-2</v>
      </c>
      <c r="L28" s="247">
        <v>3.2759248533672687E-2</v>
      </c>
      <c r="M28" s="247">
        <v>0.41024338322250598</v>
      </c>
      <c r="N28" s="247">
        <v>6.2874902158157743E-5</v>
      </c>
      <c r="O28" s="247">
        <v>2.2575124833607861E-6</v>
      </c>
      <c r="P28" s="247">
        <v>2.2315057911583079E-4</v>
      </c>
      <c r="Q28" s="247">
        <v>4.3858590137582708E-6</v>
      </c>
      <c r="R28" s="247">
        <v>3.4799815320049935E-4</v>
      </c>
      <c r="S28" s="247">
        <v>2.3371905371084555E-4</v>
      </c>
      <c r="T28" s="247">
        <v>1.0967539227892657E-5</v>
      </c>
      <c r="U28" s="247">
        <v>4.2566930607949701E-6</v>
      </c>
      <c r="V28" s="247">
        <v>7.6232977235419564E-4</v>
      </c>
      <c r="W28" s="247">
        <v>2.6394000000000001E-2</v>
      </c>
      <c r="X28" s="247">
        <v>7.7580889110000001E-4</v>
      </c>
      <c r="Y28" s="247">
        <v>8.7019622850000001E-4</v>
      </c>
      <c r="Z28" s="247">
        <v>6.8172614030000004E-4</v>
      </c>
      <c r="AA28" s="247">
        <v>7.243702666E-4</v>
      </c>
      <c r="AB28" s="247">
        <v>3.0521015265000001E-3</v>
      </c>
      <c r="AC28" s="247">
        <v>2.6394199999999999E-5</v>
      </c>
      <c r="AD28" s="247">
        <v>5.3301E-6</v>
      </c>
      <c r="AE28" s="248"/>
      <c r="AF28" s="247">
        <v>1763.6413993205999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1.8494902200127892</v>
      </c>
      <c r="F29" s="247">
        <v>9.3132362537235586E-2</v>
      </c>
      <c r="G29" s="247">
        <v>1.0928846098841112E-3</v>
      </c>
      <c r="H29" s="247">
        <v>6.1778490074539669E-4</v>
      </c>
      <c r="I29" s="247">
        <v>4.3145339912232551E-2</v>
      </c>
      <c r="J29" s="247">
        <v>4.3145339912232551E-2</v>
      </c>
      <c r="K29" s="247">
        <v>4.3145339912232551E-2</v>
      </c>
      <c r="L29" s="247">
        <v>2.8504529072823234E-2</v>
      </c>
      <c r="M29" s="247">
        <v>0.47061340610174096</v>
      </c>
      <c r="N29" s="247">
        <v>3.141633949773022E-5</v>
      </c>
      <c r="O29" s="247">
        <v>3.1356676090185213E-6</v>
      </c>
      <c r="P29" s="247">
        <v>3.3235686294717115E-4</v>
      </c>
      <c r="Q29" s="247">
        <v>6.2711439891667064E-6</v>
      </c>
      <c r="R29" s="247">
        <v>5.3301052313606528E-4</v>
      </c>
      <c r="S29" s="247">
        <v>3.5743111254483994E-4</v>
      </c>
      <c r="T29" s="247">
        <v>1.2545538869129136E-5</v>
      </c>
      <c r="U29" s="247">
        <v>6.2709527602963712E-6</v>
      </c>
      <c r="V29" s="247">
        <v>1.1287657599872362E-3</v>
      </c>
      <c r="W29" s="247">
        <v>1.2233399999999998E-2</v>
      </c>
      <c r="X29" s="247">
        <v>1.7750865849999999E-4</v>
      </c>
      <c r="Y29" s="247">
        <v>1.0749135433000001E-3</v>
      </c>
      <c r="Z29" s="247">
        <v>1.2011419218E-3</v>
      </c>
      <c r="AA29" s="247">
        <v>2.7612457970000001E-4</v>
      </c>
      <c r="AB29" s="247">
        <v>2.7296887032999999E-3</v>
      </c>
      <c r="AC29" s="247">
        <v>1.1586999999999999E-5</v>
      </c>
      <c r="AD29" s="247">
        <v>2.3970000000000001E-6</v>
      </c>
      <c r="AE29" s="248"/>
      <c r="AF29" s="247">
        <v>2677.3036992020998</v>
      </c>
      <c r="AG29" s="247" t="s">
        <v>399</v>
      </c>
      <c r="AH29" s="247">
        <v>12.4614289013</v>
      </c>
      <c r="AI29" s="247">
        <v>0</v>
      </c>
      <c r="AJ29" s="247">
        <v>0</v>
      </c>
      <c r="AK29" s="247" t="s">
        <v>399</v>
      </c>
      <c r="AL29" s="250" t="s">
        <v>12</v>
      </c>
    </row>
    <row r="30" spans="1:38" s="1" customFormat="1" ht="26.25" customHeight="1" thickBot="1" x14ac:dyDescent="0.3">
      <c r="A30" s="244" t="s">
        <v>123</v>
      </c>
      <c r="B30" s="244" t="s">
        <v>166</v>
      </c>
      <c r="C30" s="245" t="s">
        <v>54</v>
      </c>
      <c r="D30" s="246"/>
      <c r="E30" s="247">
        <v>8.9616759431848277E-3</v>
      </c>
      <c r="F30" s="247">
        <v>0.11308280227981514</v>
      </c>
      <c r="G30" s="247">
        <v>2.4465810628608063E-5</v>
      </c>
      <c r="H30" s="247">
        <v>8.7239332664207158E-5</v>
      </c>
      <c r="I30" s="247">
        <v>1.6288301376144298E-3</v>
      </c>
      <c r="J30" s="247">
        <v>1.6288301376144298E-3</v>
      </c>
      <c r="K30" s="247">
        <v>1.6288301376144298E-3</v>
      </c>
      <c r="L30" s="247">
        <v>2.8221033762578174E-4</v>
      </c>
      <c r="M30" s="247">
        <v>0.53575271372194622</v>
      </c>
      <c r="N30" s="247">
        <v>5.9373799491315377E-5</v>
      </c>
      <c r="O30" s="247">
        <v>4.8280159736508511E-5</v>
      </c>
      <c r="P30" s="247">
        <v>1.5467361785057488E-5</v>
      </c>
      <c r="Q30" s="247">
        <v>5.3335730293301702E-7</v>
      </c>
      <c r="R30" s="247">
        <v>2.1298824315620313E-4</v>
      </c>
      <c r="S30" s="247">
        <v>8.1846077324714134E-3</v>
      </c>
      <c r="T30" s="247">
        <v>3.3924589672092956E-4</v>
      </c>
      <c r="U30" s="247">
        <v>4.8069964174222453E-5</v>
      </c>
      <c r="V30" s="247">
        <v>4.7901714103816594E-3</v>
      </c>
      <c r="W30" s="247">
        <v>1.1335E-3</v>
      </c>
      <c r="X30" s="247">
        <v>1.38353696E-5</v>
      </c>
      <c r="Y30" s="247">
        <v>1.9258725400000001E-5</v>
      </c>
      <c r="Z30" s="247">
        <v>1.02634316E-5</v>
      </c>
      <c r="AA30" s="247">
        <v>2.1696565500000001E-5</v>
      </c>
      <c r="AB30" s="247">
        <v>6.5054092100000008E-5</v>
      </c>
      <c r="AC30" s="247">
        <v>1.1332E-6</v>
      </c>
      <c r="AD30" s="247">
        <v>5.0050000000000001E-7</v>
      </c>
      <c r="AE30" s="248"/>
      <c r="AF30" s="247">
        <v>77.823941928500005</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0.24010921173827393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11.141173072500001</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6.0537627205717669E-2</v>
      </c>
      <c r="J32" s="247">
        <v>0.12166835684560653</v>
      </c>
      <c r="K32" s="247">
        <v>0.15008079416408171</v>
      </c>
      <c r="L32" s="247">
        <v>1.2402985675382713E-2</v>
      </c>
      <c r="M32" s="247" t="s">
        <v>399</v>
      </c>
      <c r="N32" s="247">
        <v>0.51702162642245852</v>
      </c>
      <c r="O32" s="247">
        <v>2.1782004750572031E-3</v>
      </c>
      <c r="P32" s="247">
        <v>0</v>
      </c>
      <c r="Q32" s="247">
        <v>5.8707974865443852E-3</v>
      </c>
      <c r="R32" s="247">
        <v>0.19389031850641711</v>
      </c>
      <c r="S32" s="247">
        <v>4.26467580850957</v>
      </c>
      <c r="T32" s="247">
        <v>2.920916956429679E-2</v>
      </c>
      <c r="U32" s="247">
        <v>3.0016158832816371E-3</v>
      </c>
      <c r="V32" s="247">
        <v>1.2190477064241232</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3761.908824085071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1.8356076503621116E-2</v>
      </c>
      <c r="J33" s="247">
        <v>3.3992734265965031E-2</v>
      </c>
      <c r="K33" s="247">
        <v>6.7985468531930063E-2</v>
      </c>
      <c r="L33" s="247">
        <v>7.2064596643845846E-4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3761.908824085071</v>
      </c>
      <c r="AL33" s="250" t="s">
        <v>459</v>
      </c>
    </row>
    <row r="34" spans="1:38" s="1" customFormat="1" ht="26.25" customHeight="1" thickBot="1" x14ac:dyDescent="0.3">
      <c r="A34" s="244" t="s">
        <v>121</v>
      </c>
      <c r="B34" s="244" t="s">
        <v>170</v>
      </c>
      <c r="C34" s="245" t="s">
        <v>58</v>
      </c>
      <c r="D34" s="246"/>
      <c r="E34" s="247">
        <v>1.4718153901789112E-2</v>
      </c>
      <c r="F34" s="247">
        <v>1.3064021756961294E-3</v>
      </c>
      <c r="G34" s="247">
        <v>1.1470259398441063E-3</v>
      </c>
      <c r="H34" s="247">
        <v>1.9680550336272559E-6</v>
      </c>
      <c r="I34" s="247">
        <v>3.8479701792454383E-4</v>
      </c>
      <c r="J34" s="247">
        <v>4.0435682868820126E-4</v>
      </c>
      <c r="K34" s="247">
        <v>4.2693512876723784E-4</v>
      </c>
      <c r="L34" s="247">
        <v>2.5011806165095351E-4</v>
      </c>
      <c r="M34" s="247">
        <v>3.0052079623915581E-3</v>
      </c>
      <c r="N34" s="247" t="s">
        <v>502</v>
      </c>
      <c r="O34" s="247">
        <v>2.8132320419334397E-6</v>
      </c>
      <c r="P34" s="247" t="s">
        <v>502</v>
      </c>
      <c r="Q34" s="247" t="s">
        <v>502</v>
      </c>
      <c r="R34" s="247">
        <v>1.4042012295144163E-5</v>
      </c>
      <c r="S34" s="247">
        <v>4.7740427012037855E-4</v>
      </c>
      <c r="T34" s="247">
        <v>1.9656402421749525E-5</v>
      </c>
      <c r="U34" s="247">
        <v>2.8132320419334397E-6</v>
      </c>
      <c r="V34" s="247">
        <v>2.8084024590288332E-4</v>
      </c>
      <c r="W34" s="247" t="s">
        <v>502</v>
      </c>
      <c r="X34" s="247">
        <v>8.4276221685388014E-6</v>
      </c>
      <c r="Y34" s="247">
        <v>1.4042012295144163E-5</v>
      </c>
      <c r="Z34" s="247" t="s">
        <v>502</v>
      </c>
      <c r="AA34" s="247" t="s">
        <v>502</v>
      </c>
      <c r="AB34" s="247">
        <v>2.2469634463682965E-5</v>
      </c>
      <c r="AC34" s="247" t="s">
        <v>399</v>
      </c>
      <c r="AD34" s="247" t="s">
        <v>399</v>
      </c>
      <c r="AE34" s="248"/>
      <c r="AF34" s="249">
        <v>12.073957261516908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5.4008462689596873E-2</v>
      </c>
      <c r="F36" s="247">
        <v>1.926380709185895E-3</v>
      </c>
      <c r="G36" s="247">
        <v>2.0704229946723884E-3</v>
      </c>
      <c r="H36" s="247">
        <v>5.028170129918658E-6</v>
      </c>
      <c r="I36" s="247">
        <v>9.6304246723618529E-4</v>
      </c>
      <c r="J36" s="247">
        <v>1.0319579754874233E-3</v>
      </c>
      <c r="K36" s="247">
        <v>1.0319579754874233E-3</v>
      </c>
      <c r="L36" s="247">
        <v>3.1990697240110127E-4</v>
      </c>
      <c r="M36" s="247">
        <v>5.0902828197588292E-3</v>
      </c>
      <c r="N36" s="247">
        <v>8.9412695898494717E-5</v>
      </c>
      <c r="O36" s="247">
        <v>6.8915508251238075E-6</v>
      </c>
      <c r="P36" s="247">
        <v>2.0645075004018956E-5</v>
      </c>
      <c r="Q36" s="247">
        <v>2.7507048357790306E-5</v>
      </c>
      <c r="R36" s="247">
        <v>3.4398599182914105E-5</v>
      </c>
      <c r="S36" s="247">
        <v>6.0545083858491125E-4</v>
      </c>
      <c r="T36" s="247">
        <v>6.8797198365828222E-4</v>
      </c>
      <c r="U36" s="247">
        <v>6.8797198365828211E-5</v>
      </c>
      <c r="V36" s="247">
        <v>8.2550722544723375E-4</v>
      </c>
      <c r="W36" s="247">
        <v>8.941269589849471E-2</v>
      </c>
      <c r="X36" s="247" t="s">
        <v>502</v>
      </c>
      <c r="Y36" s="247" t="s">
        <v>502</v>
      </c>
      <c r="Z36" s="247" t="s">
        <v>502</v>
      </c>
      <c r="AA36" s="247" t="s">
        <v>502</v>
      </c>
      <c r="AB36" s="247">
        <v>2.3366202368445528E-6</v>
      </c>
      <c r="AC36" s="247">
        <v>5.5014096715580611E-5</v>
      </c>
      <c r="AD36" s="247">
        <v>2.614648467557702E-5</v>
      </c>
      <c r="AE36" s="248"/>
      <c r="AF36" s="249">
        <v>29.577471352462691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21.169964349376116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7.2309323315002698E-3</v>
      </c>
      <c r="F38" s="247">
        <v>4.4910468317102586E-4</v>
      </c>
      <c r="G38" s="247">
        <v>4.2543069207717645E-6</v>
      </c>
      <c r="H38" s="247">
        <v>1.9273814129422673E-6</v>
      </c>
      <c r="I38" s="247">
        <v>3.3812925286581238E-4</v>
      </c>
      <c r="J38" s="247">
        <v>4.228080768783457E-4</v>
      </c>
      <c r="K38" s="247">
        <v>1.0922166412089384E-3</v>
      </c>
      <c r="L38" s="247">
        <v>1.9741264835822204E-4</v>
      </c>
      <c r="M38" s="247">
        <v>2.9423489787988089E-3</v>
      </c>
      <c r="N38" s="247">
        <v>2.9821153558762131E-10</v>
      </c>
      <c r="O38" s="247">
        <v>3.2877682810934228E-6</v>
      </c>
      <c r="P38" s="247" t="s">
        <v>502</v>
      </c>
      <c r="Q38" s="247" t="s">
        <v>502</v>
      </c>
      <c r="R38" s="247">
        <v>1.3138090523193058E-5</v>
      </c>
      <c r="S38" s="247">
        <v>4.92053672258207E-4</v>
      </c>
      <c r="T38" s="247">
        <v>1.795260821195213E-5</v>
      </c>
      <c r="U38" s="247">
        <v>2.4422221754409105E-6</v>
      </c>
      <c r="V38" s="247">
        <v>2.7314561623542789E-4</v>
      </c>
      <c r="W38" s="247" t="s">
        <v>502</v>
      </c>
      <c r="X38" s="247">
        <v>7.3261232780760907E-6</v>
      </c>
      <c r="Y38" s="247">
        <v>1.2205211981948799E-5</v>
      </c>
      <c r="Z38" s="247" t="s">
        <v>399</v>
      </c>
      <c r="AA38" s="247" t="s">
        <v>399</v>
      </c>
      <c r="AB38" s="247">
        <v>1.9531335260024891E-5</v>
      </c>
      <c r="AC38" s="247" t="s">
        <v>502</v>
      </c>
      <c r="AD38" s="247" t="s">
        <v>399</v>
      </c>
      <c r="AE38" s="248"/>
      <c r="AF38" s="249">
        <v>10.441483617884584</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0.46603940635099966</v>
      </c>
      <c r="F39" s="247">
        <v>0.27439572657211014</v>
      </c>
      <c r="G39" s="247">
        <v>0.27075969459306964</v>
      </c>
      <c r="H39" s="247">
        <v>5.9718725809522026E-3</v>
      </c>
      <c r="I39" s="247">
        <v>5.8028550933485246E-2</v>
      </c>
      <c r="J39" s="247">
        <v>6.6467014824629175E-2</v>
      </c>
      <c r="K39" s="247">
        <v>6.6467014824629175E-2</v>
      </c>
      <c r="L39" s="247">
        <v>2.8649149377708492E-2</v>
      </c>
      <c r="M39" s="247">
        <v>0.5366375857690866</v>
      </c>
      <c r="N39" s="247">
        <v>2.2606897867990031E-2</v>
      </c>
      <c r="O39" s="247">
        <v>4.3045908023406799E-4</v>
      </c>
      <c r="P39" s="247">
        <v>5.4028135358274625E-3</v>
      </c>
      <c r="Q39" s="247">
        <v>2.354842390398557E-3</v>
      </c>
      <c r="R39" s="247">
        <v>2.8251509096923481E-2</v>
      </c>
      <c r="S39" s="247">
        <v>8.4631231164326755E-3</v>
      </c>
      <c r="T39" s="247">
        <v>0.35172595825744107</v>
      </c>
      <c r="U39" s="247">
        <v>8.313725399920471E-4</v>
      </c>
      <c r="V39" s="247">
        <v>5.7554335062547965E-2</v>
      </c>
      <c r="W39" s="247">
        <v>2.1808772840035625E-2</v>
      </c>
      <c r="X39" s="247">
        <v>1.2173069005888043E-5</v>
      </c>
      <c r="Y39" s="247">
        <v>6.9696839970082142E-5</v>
      </c>
      <c r="Z39" s="247">
        <v>1.5214545365601805E-5</v>
      </c>
      <c r="AA39" s="247">
        <v>1.4462294757817299E-5</v>
      </c>
      <c r="AB39" s="247">
        <v>1.1154674909938928E-4</v>
      </c>
      <c r="AC39" s="247">
        <v>6.1882068535055535E-4</v>
      </c>
      <c r="AD39" s="247">
        <v>3.6566676861623729E-4</v>
      </c>
      <c r="AE39" s="248"/>
      <c r="AF39" s="249">
        <v>2812.821297047979</v>
      </c>
      <c r="AG39" s="249" t="s">
        <v>399</v>
      </c>
      <c r="AH39" s="249">
        <v>9484.3174187456752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0.99089429047358912</v>
      </c>
      <c r="F41" s="247">
        <v>0.14967776149886408</v>
      </c>
      <c r="G41" s="247">
        <v>0.54225058151664518</v>
      </c>
      <c r="H41" s="247">
        <v>2.2582424988360862E-2</v>
      </c>
      <c r="I41" s="247">
        <v>0.13499776401085589</v>
      </c>
      <c r="J41" s="247">
        <v>0.13707868843907373</v>
      </c>
      <c r="K41" s="247">
        <v>0.1438768758379986</v>
      </c>
      <c r="L41" s="247">
        <v>1.0850849958470387E-2</v>
      </c>
      <c r="M41" s="247">
        <v>1.83089204377365</v>
      </c>
      <c r="N41" s="247">
        <v>1.7877179784358398E-2</v>
      </c>
      <c r="O41" s="247">
        <v>2.9397494649246883E-3</v>
      </c>
      <c r="P41" s="247">
        <v>3.4381423173094157E-3</v>
      </c>
      <c r="Q41" s="247">
        <v>2.7744823637014539E-3</v>
      </c>
      <c r="R41" s="247">
        <v>7.2713781449676423E-3</v>
      </c>
      <c r="S41" s="247">
        <v>4.1804285296243989E-3</v>
      </c>
      <c r="T41" s="247">
        <v>1.6417983989405922E-3</v>
      </c>
      <c r="U41" s="247">
        <v>1.1401637728797718E-2</v>
      </c>
      <c r="V41" s="247">
        <v>0.13288121291336144</v>
      </c>
      <c r="W41" s="247">
        <v>0.19927158774148498</v>
      </c>
      <c r="X41" s="247">
        <v>3.6056730621719227E-2</v>
      </c>
      <c r="Y41" s="247">
        <v>4.4545234861324265E-2</v>
      </c>
      <c r="Z41" s="247">
        <v>1.7581713561409373E-2</v>
      </c>
      <c r="AA41" s="247">
        <v>1.9401388466156126E-2</v>
      </c>
      <c r="AB41" s="247">
        <v>0.11758506751060903</v>
      </c>
      <c r="AC41" s="247">
        <v>1.1301683039882428E-3</v>
      </c>
      <c r="AD41" s="247">
        <v>1.5666146045530911E-2</v>
      </c>
      <c r="AE41" s="248"/>
      <c r="AF41" s="249">
        <v>6439.4975150575929</v>
      </c>
      <c r="AG41" s="249">
        <v>92.109599999999986</v>
      </c>
      <c r="AH41" s="249">
        <v>20754.608960798214</v>
      </c>
      <c r="AI41" s="249">
        <v>214.61207039764855</v>
      </c>
      <c r="AJ41" s="249" t="s">
        <v>399</v>
      </c>
      <c r="AK41" s="249" t="s">
        <v>414</v>
      </c>
      <c r="AL41" s="250" t="s">
        <v>12</v>
      </c>
    </row>
    <row r="42" spans="1:38" s="1" customFormat="1" ht="26.25" customHeight="1" thickBot="1" x14ac:dyDescent="0.3">
      <c r="A42" s="244" t="s">
        <v>121</v>
      </c>
      <c r="B42" s="244" t="s">
        <v>178</v>
      </c>
      <c r="C42" s="245" t="s">
        <v>60</v>
      </c>
      <c r="D42" s="246"/>
      <c r="E42" s="247">
        <v>2.9287087035746976E-3</v>
      </c>
      <c r="F42" s="247">
        <v>7.9358980648365995E-2</v>
      </c>
      <c r="G42" s="247">
        <v>5.9230859948089384E-6</v>
      </c>
      <c r="H42" s="247">
        <v>7.1275496469998883E-6</v>
      </c>
      <c r="I42" s="247">
        <v>3.1341908467422201E-4</v>
      </c>
      <c r="J42" s="247">
        <v>3.3153585853094191E-4</v>
      </c>
      <c r="K42" s="247">
        <v>3.5181047176982197E-4</v>
      </c>
      <c r="L42" s="247">
        <v>4.1362965337416321E-5</v>
      </c>
      <c r="M42" s="247">
        <v>0.20527250754275955</v>
      </c>
      <c r="N42" s="247">
        <v>1.0646309560814924E-5</v>
      </c>
      <c r="O42" s="247">
        <v>4.7352856775777534E-6</v>
      </c>
      <c r="P42" s="247" t="s">
        <v>502</v>
      </c>
      <c r="Q42" s="247" t="s">
        <v>502</v>
      </c>
      <c r="R42" s="247">
        <v>5.7251583996714361E-5</v>
      </c>
      <c r="S42" s="247">
        <v>1.5152693454386331E-3</v>
      </c>
      <c r="T42" s="247">
        <v>3.5688299148489035E-5</v>
      </c>
      <c r="U42" s="247">
        <v>4.3041303899377536E-6</v>
      </c>
      <c r="V42" s="247">
        <v>7.0394950595876723E-4</v>
      </c>
      <c r="W42" s="247" t="s">
        <v>502</v>
      </c>
      <c r="X42" s="247">
        <v>1.1276397132739883E-5</v>
      </c>
      <c r="Y42" s="247">
        <v>1.2465987495556682E-5</v>
      </c>
      <c r="Z42" s="247" t="s">
        <v>399</v>
      </c>
      <c r="AA42" s="247" t="s">
        <v>399</v>
      </c>
      <c r="AB42" s="247">
        <v>2.3742384628296576E-5</v>
      </c>
      <c r="AC42" s="247" t="s">
        <v>502</v>
      </c>
      <c r="AD42" s="247" t="s">
        <v>399</v>
      </c>
      <c r="AE42" s="248"/>
      <c r="AF42" s="249">
        <v>18.840900368913491</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1.8368518445782153E-3</v>
      </c>
      <c r="F44" s="247">
        <v>1.0233556136669927E-2</v>
      </c>
      <c r="G44" s="247">
        <v>1.3389202044955147E-6</v>
      </c>
      <c r="H44" s="247">
        <v>4.6807027423218451E-7</v>
      </c>
      <c r="I44" s="247">
        <v>2.5688187865484651E-4</v>
      </c>
      <c r="J44" s="247">
        <v>2.6598443151330808E-4</v>
      </c>
      <c r="K44" s="247">
        <v>3.5793656056253898E-4</v>
      </c>
      <c r="L44" s="247">
        <v>4.6459000070834326E-5</v>
      </c>
      <c r="M44" s="247">
        <v>2.5111754040274232E-2</v>
      </c>
      <c r="N44" s="247">
        <v>9.9632111654513075E-7</v>
      </c>
      <c r="O44" s="247">
        <v>2.1680850011508504E-6</v>
      </c>
      <c r="P44" s="247" t="s">
        <v>502</v>
      </c>
      <c r="Q44" s="247" t="s">
        <v>502</v>
      </c>
      <c r="R44" s="247">
        <v>6.731422695192713E-6</v>
      </c>
      <c r="S44" s="247">
        <v>2.8703686342285227E-4</v>
      </c>
      <c r="T44" s="247">
        <v>8.4378388394790275E-6</v>
      </c>
      <c r="U44" s="247">
        <v>8.5320741904315808E-7</v>
      </c>
      <c r="V44" s="247">
        <v>1.6618709227123884E-4</v>
      </c>
      <c r="W44" s="247" t="s">
        <v>502</v>
      </c>
      <c r="X44" s="247">
        <v>2.9624560552294752E-6</v>
      </c>
      <c r="Y44" s="247">
        <v>3.8632779371157875E-6</v>
      </c>
      <c r="Z44" s="247" t="s">
        <v>399</v>
      </c>
      <c r="AA44" s="247" t="s">
        <v>399</v>
      </c>
      <c r="AB44" s="247">
        <v>6.825733992345261E-6</v>
      </c>
      <c r="AC44" s="247" t="s">
        <v>502</v>
      </c>
      <c r="AD44" s="247" t="s">
        <v>399</v>
      </c>
      <c r="AE44" s="248"/>
      <c r="AF44" s="249">
        <v>3.6862742598037528</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8.3012611199662263E-5</v>
      </c>
      <c r="F47" s="247">
        <v>1.2484605090860824E-5</v>
      </c>
      <c r="G47" s="247">
        <v>3.646021126387595E-8</v>
      </c>
      <c r="H47" s="247">
        <v>1.5290776100308079E-8</v>
      </c>
      <c r="I47" s="247">
        <v>1.4391720473275647E-5</v>
      </c>
      <c r="J47" s="247">
        <v>9.9098965819534895E-5</v>
      </c>
      <c r="K47" s="247">
        <v>7.0414628458378395E-4</v>
      </c>
      <c r="L47" s="247">
        <v>4.6787573197741261E-6</v>
      </c>
      <c r="M47" s="247">
        <v>4.5458574207581213E-5</v>
      </c>
      <c r="N47" s="247">
        <v>4.4856140932154875E-11</v>
      </c>
      <c r="O47" s="247">
        <v>2.5014737045354849E-6</v>
      </c>
      <c r="P47" s="247" t="s">
        <v>502</v>
      </c>
      <c r="Q47" s="247" t="s">
        <v>502</v>
      </c>
      <c r="R47" s="247">
        <v>3.4842164214355471E-6</v>
      </c>
      <c r="S47" s="247">
        <v>2.3176044007157262E-4</v>
      </c>
      <c r="T47" s="247">
        <v>3.4908813760239593E-6</v>
      </c>
      <c r="U47" s="247">
        <v>2.0933895518111098E-8</v>
      </c>
      <c r="V47" s="247">
        <v>1.1213341322273152E-4</v>
      </c>
      <c r="W47" s="247" t="s">
        <v>502</v>
      </c>
      <c r="X47" s="247">
        <v>5.7541913639470636E-8</v>
      </c>
      <c r="Y47" s="247">
        <v>9.7563627330358569E-8</v>
      </c>
      <c r="Z47" s="247" t="s">
        <v>399</v>
      </c>
      <c r="AA47" s="247" t="s">
        <v>399</v>
      </c>
      <c r="AB47" s="247">
        <v>1.551055409698292E-7</v>
      </c>
      <c r="AC47" s="247" t="s">
        <v>502</v>
      </c>
      <c r="AD47" s="247" t="s">
        <v>399</v>
      </c>
      <c r="AE47" s="248"/>
      <c r="AF47" s="249">
        <v>8.9379223639070679E-2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0.14655037464854934</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0.2868727413511406</v>
      </c>
      <c r="AL53" s="250" t="s">
        <v>373</v>
      </c>
    </row>
    <row r="54" spans="1:38" s="1" customFormat="1" ht="37.5" customHeight="1" thickBot="1" x14ac:dyDescent="0.3">
      <c r="A54" s="244" t="s">
        <v>116</v>
      </c>
      <c r="B54" s="251" t="s">
        <v>188</v>
      </c>
      <c r="C54" s="254" t="s">
        <v>291</v>
      </c>
      <c r="D54" s="256"/>
      <c r="E54" s="247" t="s">
        <v>399</v>
      </c>
      <c r="F54" s="247">
        <v>0.27110521038999996</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31054.880104029984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2.192624693501048E-3</v>
      </c>
      <c r="J61" s="247">
        <v>2.1926246935010482E-2</v>
      </c>
      <c r="K61" s="247">
        <v>7.2922217442348003E-2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63925.075471698117</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1.2532822901525271</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1031215</v>
      </c>
      <c r="AL82" s="250" t="s">
        <v>398</v>
      </c>
    </row>
    <row r="83" spans="1:38" s="1" customFormat="1" ht="26.25" customHeight="1" thickBot="1" x14ac:dyDescent="0.3">
      <c r="A83" s="244" t="s">
        <v>114</v>
      </c>
      <c r="B83" s="260" t="s">
        <v>218</v>
      </c>
      <c r="C83" s="261" t="s">
        <v>72</v>
      </c>
      <c r="D83" s="246"/>
      <c r="E83" s="247" t="s">
        <v>502</v>
      </c>
      <c r="F83" s="247">
        <v>6.7282782394582972E-4</v>
      </c>
      <c r="G83" s="247" t="s">
        <v>502</v>
      </c>
      <c r="H83" s="247" t="s">
        <v>399</v>
      </c>
      <c r="I83" s="247">
        <v>1.6820695598645743E-4</v>
      </c>
      <c r="J83" s="247">
        <v>1.2615521698984306E-3</v>
      </c>
      <c r="K83" s="247">
        <v>5.8872434595260105E-3</v>
      </c>
      <c r="L83" s="247">
        <v>9.5877964912280729E-6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1.0747846110244488</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1.2609279999999999E-2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5.4730022929538602E-3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1031215</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0.51062293999999997</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4.0261158052573758E-3</v>
      </c>
      <c r="F91" s="247">
        <v>1.0732242558035588E-2</v>
      </c>
      <c r="G91" s="247">
        <v>1.5127546800295518E-3</v>
      </c>
      <c r="H91" s="247">
        <v>9.2022327718693578E-3</v>
      </c>
      <c r="I91" s="247">
        <v>6.6819106292813374E-2</v>
      </c>
      <c r="J91" s="247">
        <v>7.3238447984850269E-2</v>
      </c>
      <c r="K91" s="247">
        <v>7.4564327021283905E-2</v>
      </c>
      <c r="L91" s="247">
        <v>2.6941476669448838E-4</v>
      </c>
      <c r="M91" s="247">
        <v>0.12313565537288347</v>
      </c>
      <c r="N91" s="247">
        <v>0.1051549317136562</v>
      </c>
      <c r="O91" s="247">
        <v>1.4653091844821527E-2</v>
      </c>
      <c r="P91" s="247">
        <v>3.1806291402769314E-4</v>
      </c>
      <c r="Q91" s="247">
        <v>1.921347975859474E-4</v>
      </c>
      <c r="R91" s="247">
        <v>1.271124290213904E-2</v>
      </c>
      <c r="S91" s="247">
        <v>0.49468642926665646</v>
      </c>
      <c r="T91" s="247">
        <v>2.7352062859670036E-2</v>
      </c>
      <c r="U91" s="247">
        <v>2.5145561427282431E-3</v>
      </c>
      <c r="V91" s="247">
        <v>0.28572615141027324</v>
      </c>
      <c r="W91" s="247">
        <v>2.2174054871974355E-4</v>
      </c>
      <c r="X91" s="247">
        <v>2.4613200907891533E-4</v>
      </c>
      <c r="Y91" s="247">
        <v>9.9783246923884595E-5</v>
      </c>
      <c r="Z91" s="247">
        <v>9.9783246923884595E-5</v>
      </c>
      <c r="AA91" s="247">
        <v>9.9783246923884595E-5</v>
      </c>
      <c r="AB91" s="247">
        <v>5.4548174985056912E-4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0.20510242348616378</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3.4078787376254177E-5</v>
      </c>
      <c r="F99" s="247">
        <v>9.9006160320619244E-4</v>
      </c>
      <c r="G99" s="247" t="s">
        <v>399</v>
      </c>
      <c r="H99" s="247">
        <v>1.194690691527521E-3</v>
      </c>
      <c r="I99" s="247">
        <v>2.747E-5</v>
      </c>
      <c r="J99" s="247">
        <v>4.2210000000000004E-5</v>
      </c>
      <c r="K99" s="247">
        <v>9.2459999999999992E-5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6.7000000000000004E-2</v>
      </c>
      <c r="AL99" s="250" t="s">
        <v>402</v>
      </c>
    </row>
    <row r="100" spans="1:38" s="1" customFormat="1" ht="26.25" customHeight="1" thickBot="1" x14ac:dyDescent="0.3">
      <c r="A100" s="244" t="s">
        <v>118</v>
      </c>
      <c r="B100" s="244" t="s">
        <v>227</v>
      </c>
      <c r="C100" s="245" t="s">
        <v>435</v>
      </c>
      <c r="D100" s="263"/>
      <c r="E100" s="247">
        <v>7.9074716620354104E-5</v>
      </c>
      <c r="F100" s="247">
        <v>1.4702495155444458E-3</v>
      </c>
      <c r="G100" s="247" t="s">
        <v>399</v>
      </c>
      <c r="H100" s="247">
        <v>1.5448396181213684E-3</v>
      </c>
      <c r="I100" s="247">
        <v>4.0684000000000006E-5</v>
      </c>
      <c r="J100" s="247">
        <v>6.10408E-5</v>
      </c>
      <c r="K100" s="247">
        <v>1.3337120000000001E-4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0.22668000000000002</v>
      </c>
      <c r="AL100" s="250" t="s">
        <v>402</v>
      </c>
    </row>
    <row r="101" spans="1:38" s="1" customFormat="1" ht="26.25" customHeight="1" thickBot="1" x14ac:dyDescent="0.3">
      <c r="A101" s="244" t="s">
        <v>118</v>
      </c>
      <c r="B101" s="244" t="s">
        <v>229</v>
      </c>
      <c r="C101" s="245" t="s">
        <v>272</v>
      </c>
      <c r="D101" s="263"/>
      <c r="E101" s="247">
        <v>5.6383781759603016E-7</v>
      </c>
      <c r="F101" s="247">
        <v>8.6868004989941697E-6</v>
      </c>
      <c r="G101" s="247" t="s">
        <v>399</v>
      </c>
      <c r="H101" s="247">
        <v>2.266208429846364E-5</v>
      </c>
      <c r="I101" s="247">
        <v>7.6000000000000003E-7</v>
      </c>
      <c r="J101" s="247">
        <v>2.2800000000000002E-6</v>
      </c>
      <c r="K101" s="247">
        <v>5.3199999999999999E-6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3.7999999999999999E-2</v>
      </c>
      <c r="AL101" s="250" t="s">
        <v>402</v>
      </c>
    </row>
    <row r="102" spans="1:38" s="1" customFormat="1" ht="26.25" customHeight="1" thickBot="1" x14ac:dyDescent="0.3">
      <c r="A102" s="244" t="s">
        <v>118</v>
      </c>
      <c r="B102" s="244" t="s">
        <v>230</v>
      </c>
      <c r="C102" s="245" t="s">
        <v>436</v>
      </c>
      <c r="D102" s="263"/>
      <c r="E102" s="247">
        <v>1.873834908630247E-7</v>
      </c>
      <c r="F102" s="247">
        <v>1.635105908211709E-6</v>
      </c>
      <c r="G102" s="247" t="s">
        <v>399</v>
      </c>
      <c r="H102" s="247">
        <v>1.5230311216006121E-5</v>
      </c>
      <c r="I102" s="247">
        <v>1.8000000000000002E-8</v>
      </c>
      <c r="J102" s="247">
        <v>4.2000000000000006E-7</v>
      </c>
      <c r="K102" s="247">
        <v>3.1500000000000003E-6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9.6022744109589011E-7</v>
      </c>
      <c r="F104" s="247">
        <v>1.0491978082191781E-5</v>
      </c>
      <c r="G104" s="247" t="s">
        <v>399</v>
      </c>
      <c r="H104" s="247">
        <v>1.994532629041096E-5</v>
      </c>
      <c r="I104" s="247">
        <v>3.5999999999999999E-7</v>
      </c>
      <c r="J104" s="247">
        <v>1.08E-6</v>
      </c>
      <c r="K104" s="247">
        <v>2.5200000000000004E-6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1.7999999999999999E-2</v>
      </c>
      <c r="AL104" s="250" t="s">
        <v>402</v>
      </c>
    </row>
    <row r="105" spans="1:38" s="1" customFormat="1" ht="26.25" customHeight="1" thickBot="1" x14ac:dyDescent="0.3">
      <c r="A105" s="244" t="s">
        <v>118</v>
      </c>
      <c r="B105" s="244" t="s">
        <v>354</v>
      </c>
      <c r="C105" s="245" t="s">
        <v>276</v>
      </c>
      <c r="D105" s="263"/>
      <c r="E105" s="247">
        <v>2.7196062447488588E-5</v>
      </c>
      <c r="F105" s="247">
        <v>3.4332224383561643E-4</v>
      </c>
      <c r="G105" s="247" t="s">
        <v>399</v>
      </c>
      <c r="H105" s="247">
        <v>6.9344721036529672E-4</v>
      </c>
      <c r="I105" s="247">
        <v>7.9800000000000015E-6</v>
      </c>
      <c r="J105" s="247">
        <v>1.2539999999999999E-5</v>
      </c>
      <c r="K105" s="247">
        <v>2.7359999999999999E-5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5.7000000000000002E-2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1.2509710526514543E-6</v>
      </c>
      <c r="F107" s="247">
        <v>2.9699999999999997E-5</v>
      </c>
      <c r="G107" s="247" t="s">
        <v>399</v>
      </c>
      <c r="H107" s="247">
        <v>4.9889265397084642E-5</v>
      </c>
      <c r="I107" s="247">
        <v>5.4000000000000002E-7</v>
      </c>
      <c r="J107" s="247">
        <v>7.2000000000000005E-6</v>
      </c>
      <c r="K107" s="247">
        <v>3.4200000000000005E-5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v>
      </c>
      <c r="AL107" s="250" t="s">
        <v>402</v>
      </c>
    </row>
    <row r="108" spans="1:38" s="1" customFormat="1" ht="26.25" customHeight="1" thickBot="1" x14ac:dyDescent="0.3">
      <c r="A108" s="244" t="s">
        <v>118</v>
      </c>
      <c r="B108" s="244" t="s">
        <v>356</v>
      </c>
      <c r="C108" s="245" t="s">
        <v>438</v>
      </c>
      <c r="D108" s="263"/>
      <c r="E108" s="247">
        <v>2.4116437618159957E-6</v>
      </c>
      <c r="F108" s="247">
        <v>5.216399999999999E-5</v>
      </c>
      <c r="G108" s="247" t="s">
        <v>399</v>
      </c>
      <c r="H108" s="247">
        <v>4.992198490856835E-5</v>
      </c>
      <c r="I108" s="247">
        <v>9.6599999999999994E-7</v>
      </c>
      <c r="J108" s="247">
        <v>9.6600000000000007E-6</v>
      </c>
      <c r="K108" s="247">
        <v>1.9320000000000001E-5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0.48299999999999998</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3.1125736957664122E-7</v>
      </c>
      <c r="F110" s="247">
        <v>2.7473999999999998E-5</v>
      </c>
      <c r="G110" s="247" t="s">
        <v>399</v>
      </c>
      <c r="H110" s="247">
        <v>9.2026159945684311E-6</v>
      </c>
      <c r="I110" s="247">
        <v>1.2560000000000003E-6</v>
      </c>
      <c r="J110" s="247">
        <v>9.4100000000000014E-6</v>
      </c>
      <c r="K110" s="247">
        <v>9.9700000000000011E-6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7.8E-2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1.2266061387142919E-3</v>
      </c>
      <c r="F112" s="247" t="s">
        <v>502</v>
      </c>
      <c r="G112" s="247" t="s">
        <v>399</v>
      </c>
      <c r="H112" s="247">
        <v>1.5332576733928652E-3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30665.153467857301</v>
      </c>
      <c r="AL112" s="250" t="s">
        <v>492</v>
      </c>
    </row>
    <row r="113" spans="1:38" s="1" customFormat="1" ht="26.25" customHeight="1" thickBot="1" x14ac:dyDescent="0.3">
      <c r="A113" s="244" t="s">
        <v>128</v>
      </c>
      <c r="B113" s="264" t="s">
        <v>246</v>
      </c>
      <c r="C113" s="265" t="s">
        <v>135</v>
      </c>
      <c r="D113" s="246"/>
      <c r="E113" s="247">
        <v>8.5584746486378014E-4</v>
      </c>
      <c r="F113" s="247" t="s">
        <v>502</v>
      </c>
      <c r="G113" s="247" t="s">
        <v>399</v>
      </c>
      <c r="H113" s="247">
        <v>2.0716371254619697E-3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9206.8123346517041</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2.2346211494254412E-3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12189.374286942804</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2.2370070000000002E-5</v>
      </c>
      <c r="J119" s="247">
        <v>3.9883330000000002E-4</v>
      </c>
      <c r="K119" s="247">
        <v>3.9883330000000002E-4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311.70999999999998</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2.6807059999999996E-4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311.70999999999998</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3.04704E-3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12.696</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v>2.5177202266536736E-2</v>
      </c>
      <c r="F132" s="247">
        <v>9.285091199999998E-3</v>
      </c>
      <c r="G132" s="247">
        <v>7.2570609932175048E-4</v>
      </c>
      <c r="H132" s="247" t="s">
        <v>502</v>
      </c>
      <c r="I132" s="247">
        <v>1.8197803232041459E-5</v>
      </c>
      <c r="J132" s="247">
        <v>6.7828175683063625E-5</v>
      </c>
      <c r="K132" s="247">
        <v>8.6025978915105068E-5</v>
      </c>
      <c r="L132" s="247">
        <v>2.3739861489072267E-6</v>
      </c>
      <c r="M132" s="247">
        <v>4.9871264237710995E-4</v>
      </c>
      <c r="N132" s="247">
        <v>0.55268399999999984</v>
      </c>
      <c r="O132" s="247">
        <v>0.17685887999999997</v>
      </c>
      <c r="P132" s="247">
        <v>2.5423463999999996E-2</v>
      </c>
      <c r="Q132" s="247">
        <v>5.1952295999999995E-2</v>
      </c>
      <c r="R132" s="247">
        <v>0.15475151999999998</v>
      </c>
      <c r="S132" s="247">
        <v>0.44214719999999991</v>
      </c>
      <c r="T132" s="247">
        <v>8.8429439999999984E-2</v>
      </c>
      <c r="U132" s="247">
        <v>1.6580519999999997E-3</v>
      </c>
      <c r="V132" s="247">
        <v>0.72954287999999989</v>
      </c>
      <c r="W132" s="247">
        <v>51.399611999999998</v>
      </c>
      <c r="X132" s="247">
        <v>5.6373767999999993E-6</v>
      </c>
      <c r="Y132" s="247">
        <v>7.7375759999999994E-7</v>
      </c>
      <c r="Z132" s="247">
        <v>6.7427447999999989E-6</v>
      </c>
      <c r="AA132" s="247">
        <v>1.105368E-6</v>
      </c>
      <c r="AB132" s="247">
        <v>1.4259247199999999E-5</v>
      </c>
      <c r="AC132" s="247">
        <v>5.1952295999999995E-2</v>
      </c>
      <c r="AD132" s="247">
        <v>4.974155999999999E-2</v>
      </c>
      <c r="AE132" s="248"/>
      <c r="AF132" s="249" t="s">
        <v>501</v>
      </c>
      <c r="AG132" s="249" t="s">
        <v>501</v>
      </c>
      <c r="AH132" s="249" t="s">
        <v>501</v>
      </c>
      <c r="AI132" s="249" t="s">
        <v>501</v>
      </c>
      <c r="AJ132" s="249" t="s">
        <v>501</v>
      </c>
      <c r="AK132" s="249">
        <v>11.053679999999998</v>
      </c>
      <c r="AL132" s="250" t="s">
        <v>497</v>
      </c>
    </row>
    <row r="133" spans="1:38" s="1" customFormat="1" ht="26.25" customHeight="1" thickBot="1" x14ac:dyDescent="0.3">
      <c r="A133" s="244" t="s">
        <v>119</v>
      </c>
      <c r="B133" s="251" t="s">
        <v>339</v>
      </c>
      <c r="C133" s="261" t="s">
        <v>94</v>
      </c>
      <c r="D133" s="246"/>
      <c r="E133" s="247">
        <v>4.9557749999999999E-3</v>
      </c>
      <c r="F133" s="247">
        <v>7.8091000000000008E-5</v>
      </c>
      <c r="G133" s="247">
        <v>6.7879100000000009E-4</v>
      </c>
      <c r="H133" s="247" t="s">
        <v>399</v>
      </c>
      <c r="I133" s="247">
        <v>2.0844290000000004E-4</v>
      </c>
      <c r="J133" s="247">
        <v>2.0844290000000004E-4</v>
      </c>
      <c r="K133" s="247">
        <v>2.3162992000000002E-4</v>
      </c>
      <c r="L133" s="247" t="s">
        <v>502</v>
      </c>
      <c r="M133" s="247">
        <v>8.4098000000000007E-4</v>
      </c>
      <c r="N133" s="247">
        <v>1.8039021000000003E-4</v>
      </c>
      <c r="O133" s="247">
        <v>3.0215210000000006E-5</v>
      </c>
      <c r="P133" s="247">
        <v>8.9504300000000005E-3</v>
      </c>
      <c r="Q133" s="247">
        <v>8.1755269999999998E-5</v>
      </c>
      <c r="R133" s="247">
        <v>8.1454920000000006E-5</v>
      </c>
      <c r="S133" s="247">
        <v>7.4667009999999996E-5</v>
      </c>
      <c r="T133" s="247">
        <v>1.0410130999999999E-4</v>
      </c>
      <c r="U133" s="247">
        <v>1.1881846000000002E-4</v>
      </c>
      <c r="V133" s="247">
        <v>9.6184084000000016E-4</v>
      </c>
      <c r="W133" s="247">
        <v>1.62189E-4</v>
      </c>
      <c r="X133" s="247">
        <v>7.9292400000000001E-8</v>
      </c>
      <c r="Y133" s="247">
        <v>4.3310470000000006E-8</v>
      </c>
      <c r="Z133" s="247">
        <v>3.8685080000000004E-8</v>
      </c>
      <c r="AA133" s="247">
        <v>4.1988929999999997E-8</v>
      </c>
      <c r="AB133" s="247">
        <v>2.0327688000000002E-7</v>
      </c>
      <c r="AC133" s="247">
        <v>9.0105000000000003E-4</v>
      </c>
      <c r="AD133" s="247">
        <v>2.4628700000000002E-3</v>
      </c>
      <c r="AE133" s="248"/>
      <c r="AF133" s="249" t="s">
        <v>399</v>
      </c>
      <c r="AG133" s="249" t="s">
        <v>399</v>
      </c>
      <c r="AH133" s="249" t="s">
        <v>399</v>
      </c>
      <c r="AI133" s="249" t="s">
        <v>399</v>
      </c>
      <c r="AJ133" s="249" t="s">
        <v>399</v>
      </c>
      <c r="AK133" s="249">
        <v>6007</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1.6558133699999999E-3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110387558</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4.7197859999999987E-2</v>
      </c>
      <c r="J139" s="247">
        <v>4.7197859999999987E-2</v>
      </c>
      <c r="K139" s="247">
        <v>4.7197859999999987E-2</v>
      </c>
      <c r="L139" s="247" t="s">
        <v>502</v>
      </c>
      <c r="M139" s="247" t="s">
        <v>502</v>
      </c>
      <c r="N139" s="247">
        <v>1.3797000000000001E-4</v>
      </c>
      <c r="O139" s="247">
        <v>2.7603000000000003E-4</v>
      </c>
      <c r="P139" s="247">
        <v>2.7603000000000003E-4</v>
      </c>
      <c r="Q139" s="247">
        <v>4.3763999999999999E-4</v>
      </c>
      <c r="R139" s="247">
        <v>4.1604000000000001E-4</v>
      </c>
      <c r="S139" s="247">
        <v>9.7002000000000015E-4</v>
      </c>
      <c r="T139" s="247" t="s">
        <v>502</v>
      </c>
      <c r="U139" s="247" t="s">
        <v>502</v>
      </c>
      <c r="V139" s="247" t="s">
        <v>502</v>
      </c>
      <c r="W139" s="247">
        <v>0.46914</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1200</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6.9847834589383115</v>
      </c>
      <c r="F141" s="271">
        <f t="shared" ref="F141:AD141" si="0">SUM(F14:F140)</f>
        <v>5.4085005047482326</v>
      </c>
      <c r="G141" s="271">
        <f t="shared" si="0"/>
        <v>0.85348519026770209</v>
      </c>
      <c r="H141" s="271">
        <f t="shared" si="0"/>
        <v>0.10547556440918077</v>
      </c>
      <c r="I141" s="271">
        <f t="shared" si="0"/>
        <v>0.62358329463843309</v>
      </c>
      <c r="J141" s="271">
        <f t="shared" si="0"/>
        <v>0.74733758431932551</v>
      </c>
      <c r="K141" s="271">
        <f t="shared" si="0"/>
        <v>0.94337900517360995</v>
      </c>
      <c r="L141" s="271">
        <f t="shared" si="0"/>
        <v>0.22612761065475043</v>
      </c>
      <c r="M141" s="271">
        <f t="shared" si="0"/>
        <v>9.9512110759769747</v>
      </c>
      <c r="N141" s="271">
        <f t="shared" si="0"/>
        <v>1.5168254992930021</v>
      </c>
      <c r="O141" s="271">
        <f t="shared" si="0"/>
        <v>0.2112882802204126</v>
      </c>
      <c r="P141" s="271">
        <f t="shared" si="0"/>
        <v>5.5595197959258186E-2</v>
      </c>
      <c r="Q141" s="271">
        <f t="shared" si="0"/>
        <v>7.4795615562426643E-2</v>
      </c>
      <c r="R141" s="271">
        <f>SUM(R14:R140)</f>
        <v>0.41346896663345623</v>
      </c>
      <c r="S141" s="271">
        <f t="shared" si="0"/>
        <v>5.2883377256014992</v>
      </c>
      <c r="T141" s="271">
        <f t="shared" si="0"/>
        <v>0.51998564453189422</v>
      </c>
      <c r="U141" s="271">
        <f t="shared" si="0"/>
        <v>2.5859634058178475E-2</v>
      </c>
      <c r="V141" s="271">
        <f t="shared" si="0"/>
        <v>2.7050857030599653</v>
      </c>
      <c r="W141" s="271">
        <f t="shared" si="0"/>
        <v>52.374977321056029</v>
      </c>
      <c r="X141" s="271">
        <f t="shared" si="0"/>
        <v>4.1659511491451154E-2</v>
      </c>
      <c r="Y141" s="271">
        <f t="shared" si="0"/>
        <v>5.1797688683067215E-2</v>
      </c>
      <c r="Z141" s="271">
        <f t="shared" si="0"/>
        <v>2.3083998069460678E-2</v>
      </c>
      <c r="AA141" s="271">
        <f t="shared" si="0"/>
        <v>2.4377920566088142E-2</v>
      </c>
      <c r="AB141" s="271">
        <f t="shared" si="0"/>
        <v>0.14092133431306525</v>
      </c>
      <c r="AC141" s="271">
        <f t="shared" si="0"/>
        <v>7.7424818586054378E-2</v>
      </c>
      <c r="AD141" s="271">
        <f t="shared" si="0"/>
        <v>6.8301429720422718E-2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1.9666146819243968</v>
      </c>
      <c r="F143" s="247">
        <v>0.57053614788149676</v>
      </c>
      <c r="G143" s="247">
        <v>3.2069013843217657E-3</v>
      </c>
      <c r="H143" s="247">
        <v>3.9149129965450842E-2</v>
      </c>
      <c r="I143" s="247">
        <v>0.11103600960858764</v>
      </c>
      <c r="J143" s="247">
        <v>0.11103600960858764</v>
      </c>
      <c r="K143" s="247">
        <v>0.11103600960858764</v>
      </c>
      <c r="L143" s="247">
        <v>8.8942666359116559E-2</v>
      </c>
      <c r="M143" s="247">
        <v>4.3470522178629034</v>
      </c>
      <c r="N143" s="247">
        <v>2.1479947995783227E-3</v>
      </c>
      <c r="O143" s="247">
        <v>1.9263543558345573E-5</v>
      </c>
      <c r="P143" s="247">
        <v>1.2585384360969422E-3</v>
      </c>
      <c r="Q143" s="247">
        <v>3.2259909667989634E-5</v>
      </c>
      <c r="R143" s="247">
        <v>1.538794251628431E-3</v>
      </c>
      <c r="S143" s="247">
        <v>1.0491504925390208E-3</v>
      </c>
      <c r="T143" s="247">
        <v>1.710618359639047E-4</v>
      </c>
      <c r="U143" s="247">
        <v>2.5992732219288143E-5</v>
      </c>
      <c r="V143" s="247">
        <v>4.4906764760108183E-3</v>
      </c>
      <c r="W143" s="247">
        <v>0.1287787</v>
      </c>
      <c r="X143" s="247">
        <v>3.5410640997999999E-3</v>
      </c>
      <c r="Y143" s="247">
        <v>3.9873423108999998E-3</v>
      </c>
      <c r="Z143" s="247">
        <v>3.0921740761999999E-3</v>
      </c>
      <c r="AA143" s="247">
        <v>3.3927072968E-3</v>
      </c>
      <c r="AB143" s="247">
        <v>1.40132877837E-2</v>
      </c>
      <c r="AC143" s="247">
        <v>1.2877940000000001E-4</v>
      </c>
      <c r="AD143" s="247">
        <v>2.57951E-5</v>
      </c>
      <c r="AE143" s="248"/>
      <c r="AF143" s="247">
        <v>8556.4476756612003</v>
      </c>
      <c r="AG143" s="247" t="s">
        <v>399</v>
      </c>
      <c r="AH143" s="247">
        <v>1.8393719999999999E-2</v>
      </c>
      <c r="AI143" s="247">
        <v>0</v>
      </c>
      <c r="AJ143" s="247">
        <v>3.8526312000000001E-3</v>
      </c>
      <c r="AK143" s="247" t="s">
        <v>399</v>
      </c>
      <c r="AL143" s="154" t="s">
        <v>12</v>
      </c>
    </row>
    <row r="144" spans="1:38" s="3" customFormat="1" ht="26.25" customHeight="1" thickBot="1" x14ac:dyDescent="0.3">
      <c r="A144" s="153"/>
      <c r="B144" s="154" t="s">
        <v>449</v>
      </c>
      <c r="C144" s="155" t="s">
        <v>450</v>
      </c>
      <c r="D144" s="156" t="s">
        <v>1</v>
      </c>
      <c r="E144" s="247">
        <v>0.51852703884555795</v>
      </c>
      <c r="F144" s="247">
        <v>7.1285488063277239E-2</v>
      </c>
      <c r="G144" s="247">
        <v>6.3721441173075332E-4</v>
      </c>
      <c r="H144" s="247">
        <v>8.1063004409577316E-4</v>
      </c>
      <c r="I144" s="247">
        <v>3.7089291967847181E-2</v>
      </c>
      <c r="J144" s="247">
        <v>3.7089291967847181E-2</v>
      </c>
      <c r="K144" s="247">
        <v>3.7089291967847181E-2</v>
      </c>
      <c r="L144" s="247">
        <v>2.9289124426787005E-2</v>
      </c>
      <c r="M144" s="247">
        <v>0.34691371108042329</v>
      </c>
      <c r="N144" s="247">
        <v>5.2788616419008214E-5</v>
      </c>
      <c r="O144" s="247">
        <v>1.997762219743185E-6</v>
      </c>
      <c r="P144" s="247">
        <v>1.986173649155435E-4</v>
      </c>
      <c r="Q144" s="247">
        <v>3.8903609964684978E-6</v>
      </c>
      <c r="R144" s="247">
        <v>3.1048930364039066E-4</v>
      </c>
      <c r="S144" s="247">
        <v>2.0849998297845242E-4</v>
      </c>
      <c r="T144" s="247">
        <v>9.5685005242408392E-6</v>
      </c>
      <c r="U144" s="247">
        <v>3.7851975534506242E-6</v>
      </c>
      <c r="V144" s="247">
        <v>6.7818065633057606E-4</v>
      </c>
      <c r="W144" s="247">
        <v>2.3579200000000002E-2</v>
      </c>
      <c r="X144" s="247">
        <v>6.9333319950000004E-4</v>
      </c>
      <c r="Y144" s="247">
        <v>7.7762623190000008E-4</v>
      </c>
      <c r="Z144" s="247">
        <v>6.092881529000001E-4</v>
      </c>
      <c r="AA144" s="247">
        <v>6.4719873979999999E-4</v>
      </c>
      <c r="AB144" s="247">
        <v>2.7274463241E-3</v>
      </c>
      <c r="AC144" s="247">
        <v>2.35793E-5</v>
      </c>
      <c r="AD144" s="247">
        <v>4.7590999999999999E-6</v>
      </c>
      <c r="AE144" s="248"/>
      <c r="AF144" s="247">
        <v>1572.3252769994999</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1.6544133281702587</v>
      </c>
      <c r="F145" s="247">
        <v>8.3274069585197341E-2</v>
      </c>
      <c r="G145" s="247">
        <v>9.7718412637342201E-4</v>
      </c>
      <c r="H145" s="247">
        <v>5.5234987282886067E-4</v>
      </c>
      <c r="I145" s="247">
        <v>3.8576548279039245E-2</v>
      </c>
      <c r="J145" s="247">
        <v>3.8576548279039245E-2</v>
      </c>
      <c r="K145" s="247">
        <v>3.8576548279039245E-2</v>
      </c>
      <c r="L145" s="247">
        <v>2.5485442891230035E-2</v>
      </c>
      <c r="M145" s="247">
        <v>0.42118019086514791</v>
      </c>
      <c r="N145" s="247">
        <v>2.8083772572511026E-5</v>
      </c>
      <c r="O145" s="247">
        <v>2.8035196231643596E-6</v>
      </c>
      <c r="P145" s="247">
        <v>2.9715361838039526E-4</v>
      </c>
      <c r="Q145" s="247">
        <v>5.6068835529285032E-6</v>
      </c>
      <c r="R145" s="247">
        <v>4.7655520886608137E-4</v>
      </c>
      <c r="S145" s="247">
        <v>3.1957274514849749E-4</v>
      </c>
      <c r="T145" s="247">
        <v>1.1216413893660682E-5</v>
      </c>
      <c r="U145" s="247">
        <v>5.6067278595282881E-6</v>
      </c>
      <c r="V145" s="247">
        <v>1.009206343913085E-3</v>
      </c>
      <c r="W145" s="247">
        <v>1.09406E-2</v>
      </c>
      <c r="X145" s="247">
        <v>1.5875146789999999E-4</v>
      </c>
      <c r="Y145" s="247">
        <v>9.613283334E-4</v>
      </c>
      <c r="Z145" s="247">
        <v>1.0742182664E-3</v>
      </c>
      <c r="AA145" s="247">
        <v>2.469467281E-4</v>
      </c>
      <c r="AB145" s="247">
        <v>2.4412447958000001E-3</v>
      </c>
      <c r="AC145" s="247">
        <v>1.0363100000000001E-5</v>
      </c>
      <c r="AD145" s="247">
        <v>2.1436000000000001E-6</v>
      </c>
      <c r="AE145" s="248"/>
      <c r="AF145" s="247">
        <v>2393.7276662603999</v>
      </c>
      <c r="AG145" s="247" t="s">
        <v>399</v>
      </c>
      <c r="AH145" s="247">
        <v>12.4614289013</v>
      </c>
      <c r="AI145" s="247">
        <v>0</v>
      </c>
      <c r="AJ145" s="247">
        <v>0</v>
      </c>
      <c r="AK145" s="247" t="s">
        <v>399</v>
      </c>
      <c r="AL145" s="154" t="s">
        <v>12</v>
      </c>
    </row>
    <row r="146" spans="1:38" s="3" customFormat="1" ht="26.25" customHeight="1" thickBot="1" x14ac:dyDescent="0.3">
      <c r="A146" s="153"/>
      <c r="B146" s="154" t="s">
        <v>453</v>
      </c>
      <c r="C146" s="155" t="s">
        <v>454</v>
      </c>
      <c r="D146" s="156" t="s">
        <v>1</v>
      </c>
      <c r="E146" s="247">
        <v>7.2963553922257684E-3</v>
      </c>
      <c r="F146" s="247">
        <v>9.2068974532581255E-2</v>
      </c>
      <c r="G146" s="247">
        <v>1.9919404633345754E-5</v>
      </c>
      <c r="H146" s="247">
        <v>7.1027917025133356E-5</v>
      </c>
      <c r="I146" s="247">
        <v>1.326149665860305E-3</v>
      </c>
      <c r="J146" s="247">
        <v>1.326149665860305E-3</v>
      </c>
      <c r="K146" s="247">
        <v>1.326149665860305E-3</v>
      </c>
      <c r="L146" s="247">
        <v>2.2976806255125043E-4</v>
      </c>
      <c r="M146" s="247">
        <v>0.4361954422863793</v>
      </c>
      <c r="N146" s="247">
        <v>4.8340549783530138E-5</v>
      </c>
      <c r="O146" s="247">
        <v>3.9308406827507402E-5</v>
      </c>
      <c r="P146" s="247">
        <v>1.2593109735209209E-5</v>
      </c>
      <c r="Q146" s="247">
        <v>4.3424516328307613E-7</v>
      </c>
      <c r="R146" s="247">
        <v>1.7340929601625133E-4</v>
      </c>
      <c r="S146" s="247">
        <v>6.663687366143237E-3</v>
      </c>
      <c r="T146" s="247">
        <v>2.7620487992679587E-4</v>
      </c>
      <c r="U146" s="247">
        <v>3.9137271257103959E-5</v>
      </c>
      <c r="V146" s="247">
        <v>3.9000286577426744E-3</v>
      </c>
      <c r="W146" s="247">
        <v>9.2240000000000009E-4</v>
      </c>
      <c r="X146" s="247">
        <v>1.12643855E-5</v>
      </c>
      <c r="Y146" s="247">
        <v>1.5679935999999997E-5</v>
      </c>
      <c r="Z146" s="247">
        <v>8.3562097000000006E-6</v>
      </c>
      <c r="AA146" s="247">
        <v>1.7664759600000002E-5</v>
      </c>
      <c r="AB146" s="247">
        <v>5.2965290799999998E-5</v>
      </c>
      <c r="AC146" s="247">
        <v>9.2269999999999997E-7</v>
      </c>
      <c r="AD146" s="247">
        <v>4.0750000000000002E-7</v>
      </c>
      <c r="AE146" s="248"/>
      <c r="AF146" s="247">
        <v>63.362159258600002</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0.21917039945077163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10.1696029697</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5.3201474432140107E-2</v>
      </c>
      <c r="J148" s="247">
        <v>0.10690698812357972</v>
      </c>
      <c r="K148" s="247">
        <v>0.1318905964409946</v>
      </c>
      <c r="L148" s="247">
        <v>1.0904664466353863E-2</v>
      </c>
      <c r="M148" s="247" t="s">
        <v>399</v>
      </c>
      <c r="N148" s="247">
        <v>0.45412702920246806</v>
      </c>
      <c r="O148" s="247">
        <v>1.9135056863884645E-3</v>
      </c>
      <c r="P148" s="247">
        <v>0</v>
      </c>
      <c r="Q148" s="247">
        <v>5.1567541283105726E-3</v>
      </c>
      <c r="R148" s="247">
        <v>0.17030099600673243</v>
      </c>
      <c r="S148" s="247">
        <v>3.74579696412831</v>
      </c>
      <c r="T148" s="247">
        <v>2.5657340543964333E-2</v>
      </c>
      <c r="U148" s="247">
        <v>2.6378119288198933E-3</v>
      </c>
      <c r="V148" s="247">
        <v>1.0712473433677672</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3294.7148502640825</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1.6144482509578822E-2</v>
      </c>
      <c r="J149" s="247">
        <v>2.9897189832553378E-2</v>
      </c>
      <c r="K149" s="247">
        <v>5.9794379665106756E-2</v>
      </c>
      <c r="L149" s="247">
        <v>6.3382042445013183E-4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3294.7148502640825</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6.9847834589383115</v>
      </c>
      <c r="F152" s="172">
        <f t="shared" ref="F152:AD152" si="1">F141 + F151 + IF(AND(OR($B$4="AT",$B$4="BE",$B$4="CH",$B$4="GB",$B$4="IE",$B$4="LT",$B$4="LU",$B$4="NL"),SUM(F143:F149)&gt;0),SUM(F143:F149)-SUM(F27:F33),0)</f>
        <v>5.4085005047482326</v>
      </c>
      <c r="G152" s="172">
        <f t="shared" si="1"/>
        <v>0.85348519026770209</v>
      </c>
      <c r="H152" s="172">
        <f t="shared" si="1"/>
        <v>0.10547556440918077</v>
      </c>
      <c r="I152" s="172">
        <f t="shared" si="1"/>
        <v>0.62358329463843309</v>
      </c>
      <c r="J152" s="172">
        <f t="shared" si="1"/>
        <v>0.74733758431932551</v>
      </c>
      <c r="K152" s="172">
        <f t="shared" si="1"/>
        <v>0.94337900517360995</v>
      </c>
      <c r="L152" s="172">
        <f t="shared" si="1"/>
        <v>0.22612761065475043</v>
      </c>
      <c r="M152" s="172">
        <f t="shared" si="1"/>
        <v>9.9512110759769747</v>
      </c>
      <c r="N152" s="172">
        <f t="shared" si="1"/>
        <v>1.5168254992930021</v>
      </c>
      <c r="O152" s="172">
        <f t="shared" si="1"/>
        <v>0.2112882802204126</v>
      </c>
      <c r="P152" s="172">
        <f t="shared" si="1"/>
        <v>5.5595197959258186E-2</v>
      </c>
      <c r="Q152" s="172">
        <f t="shared" si="1"/>
        <v>7.4795615562426643E-2</v>
      </c>
      <c r="R152" s="172">
        <f t="shared" si="1"/>
        <v>0.41346896663345623</v>
      </c>
      <c r="S152" s="172">
        <f t="shared" si="1"/>
        <v>5.2883377256014992</v>
      </c>
      <c r="T152" s="172">
        <f t="shared" si="1"/>
        <v>0.51998564453189422</v>
      </c>
      <c r="U152" s="172">
        <f t="shared" si="1"/>
        <v>2.5859634058178475E-2</v>
      </c>
      <c r="V152" s="172">
        <f t="shared" si="1"/>
        <v>2.7050857030599653</v>
      </c>
      <c r="W152" s="172">
        <f t="shared" si="1"/>
        <v>52.374977321056029</v>
      </c>
      <c r="X152" s="172">
        <f t="shared" si="1"/>
        <v>4.1659511491451154E-2</v>
      </c>
      <c r="Y152" s="172">
        <f t="shared" si="1"/>
        <v>5.1797688683067215E-2</v>
      </c>
      <c r="Z152" s="172">
        <f t="shared" si="1"/>
        <v>2.3083998069460678E-2</v>
      </c>
      <c r="AA152" s="172">
        <f t="shared" si="1"/>
        <v>2.4377920566088142E-2</v>
      </c>
      <c r="AB152" s="172">
        <f t="shared" si="1"/>
        <v>0.14092133431306525</v>
      </c>
      <c r="AC152" s="172">
        <f t="shared" si="1"/>
        <v>7.7424818586054378E-2</v>
      </c>
      <c r="AD152" s="172">
        <f t="shared" si="1"/>
        <v>6.8301429720422718E-2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6.9847834589383115</v>
      </c>
      <c r="F154" s="172">
        <f>F141 + F153 - IF(OR($B$6=2005,$B$6&gt;=2020),SUM(F99:F122),0) + IF(AND(OR($B$4="AT",$B$4="BE",$B$4="CH",$B$4="GB",$B$4="IE",$B$4="LT",$B$4="LU",$B$4="NL"),SUM(F143:F149)&gt;0),SUM(F143:F149)-SUM(F27:F33),0)</f>
        <v>5.4085005047482326</v>
      </c>
      <c r="G154" s="172">
        <f>G141 + G153 + IF(AND(OR($B$4="AT",$B$4="BE",$B$4="CH",$B$4="GB",$B$4="IE",$B$4="LT",$B$4="LU",$B$4="NL"),SUM(G143:G149)&gt;0),SUM(G143:G149)-SUM(G27:G33),0)</f>
        <v>0.85348519026770209</v>
      </c>
      <c r="H154" s="172">
        <f t="shared" ref="H154:AD154" si="2">H141 + H153 + IF(AND(OR($B$4="AT",$B$4="BE",$B$4="CH",$B$4="GB",$B$4="IE",$B$4="LT",$B$4="LU",$B$4="NL"),SUM(H143:H149)&gt;0),SUM(H143:H149)-SUM(H27:H33),0)</f>
        <v>0.10547556440918077</v>
      </c>
      <c r="I154" s="172">
        <f t="shared" si="2"/>
        <v>0.62358329463843309</v>
      </c>
      <c r="J154" s="172">
        <f t="shared" si="2"/>
        <v>0.74733758431932551</v>
      </c>
      <c r="K154" s="172">
        <f t="shared" si="2"/>
        <v>0.94337900517360995</v>
      </c>
      <c r="L154" s="172">
        <f t="shared" si="2"/>
        <v>0.22612761065475043</v>
      </c>
      <c r="M154" s="172">
        <f t="shared" si="2"/>
        <v>9.9512110759769747</v>
      </c>
      <c r="N154" s="172">
        <f t="shared" si="2"/>
        <v>1.5168254992930021</v>
      </c>
      <c r="O154" s="172">
        <f t="shared" si="2"/>
        <v>0.2112882802204126</v>
      </c>
      <c r="P154" s="172">
        <f t="shared" si="2"/>
        <v>5.5595197959258186E-2</v>
      </c>
      <c r="Q154" s="172">
        <f t="shared" si="2"/>
        <v>7.4795615562426643E-2</v>
      </c>
      <c r="R154" s="172">
        <f t="shared" si="2"/>
        <v>0.41346896663345623</v>
      </c>
      <c r="S154" s="172">
        <f t="shared" si="2"/>
        <v>5.2883377256014992</v>
      </c>
      <c r="T154" s="172">
        <f t="shared" si="2"/>
        <v>0.51998564453189422</v>
      </c>
      <c r="U154" s="172">
        <f t="shared" si="2"/>
        <v>2.5859634058178475E-2</v>
      </c>
      <c r="V154" s="172">
        <f t="shared" si="2"/>
        <v>2.7050857030599653</v>
      </c>
      <c r="W154" s="172">
        <f t="shared" si="2"/>
        <v>52.374977321056029</v>
      </c>
      <c r="X154" s="172">
        <f t="shared" si="2"/>
        <v>4.1659511491451154E-2</v>
      </c>
      <c r="Y154" s="172">
        <f t="shared" si="2"/>
        <v>5.1797688683067215E-2</v>
      </c>
      <c r="Z154" s="172">
        <f t="shared" si="2"/>
        <v>2.3083998069460678E-2</v>
      </c>
      <c r="AA154" s="172">
        <f t="shared" si="2"/>
        <v>2.4377920566088142E-2</v>
      </c>
      <c r="AB154" s="172">
        <f t="shared" si="2"/>
        <v>0.14092133431306525</v>
      </c>
      <c r="AC154" s="172">
        <f t="shared" si="2"/>
        <v>7.7424818586054378E-2</v>
      </c>
      <c r="AD154" s="172">
        <f t="shared" si="2"/>
        <v>6.8301429720422718E-2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6"/>
  <dimension ref="A1:AL185"/>
  <sheetViews>
    <sheetView zoomScale="80" zoomScaleNormal="80" workbookViewId="0">
      <pane xSplit="4" ySplit="13" topLeftCell="E14" activePane="bottomRight" state="frozen"/>
      <selection activeCell="A10" sqref="A10:A12"/>
      <selection pane="topRight" activeCell="A10" sqref="A10:A12"/>
      <selection pane="bottomLeft" activeCell="A10" sqref="A10:A12"/>
      <selection pane="bottomRight"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1990</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0.66248641254155671</v>
      </c>
      <c r="F14" s="247">
        <v>1.0267035817468805E-2</v>
      </c>
      <c r="G14" s="247">
        <v>0.32465218627792292</v>
      </c>
      <c r="H14" s="247">
        <v>4.6118016732620325E-3</v>
      </c>
      <c r="I14" s="247">
        <v>9.4343669033198033E-2</v>
      </c>
      <c r="J14" s="247">
        <v>9.4354101833198034E-2</v>
      </c>
      <c r="K14" s="247">
        <v>9.4368446933198041E-2</v>
      </c>
      <c r="L14" s="247">
        <v>3.3029587407252116E-3</v>
      </c>
      <c r="M14" s="247">
        <v>0.11162150667985767</v>
      </c>
      <c r="N14" s="247">
        <v>1.8896292543114332</v>
      </c>
      <c r="O14" s="247">
        <v>0.18896706939130553</v>
      </c>
      <c r="P14" s="247">
        <v>0.18896833538061034</v>
      </c>
      <c r="Q14" s="247">
        <v>4.0471255864652403E-2</v>
      </c>
      <c r="R14" s="247">
        <v>0.1889670758640328</v>
      </c>
      <c r="S14" s="247">
        <v>0.18897297910296332</v>
      </c>
      <c r="T14" s="247">
        <v>7.2642894392727281E-2</v>
      </c>
      <c r="U14" s="247">
        <v>6.0145358761675583E-3</v>
      </c>
      <c r="V14" s="247">
        <v>0.92587356710743329</v>
      </c>
      <c r="W14" s="247">
        <v>1.466094801534602</v>
      </c>
      <c r="X14" s="247">
        <v>4.3039425083778962E-6</v>
      </c>
      <c r="Y14" s="247">
        <v>9.1670121625668441E-6</v>
      </c>
      <c r="Z14" s="247">
        <v>4.8701769625668451E-6</v>
      </c>
      <c r="AA14" s="247">
        <v>5.9744670025668443E-6</v>
      </c>
      <c r="AB14" s="247">
        <v>2.4285517396078427E-5</v>
      </c>
      <c r="AC14" s="247">
        <v>2.3121065600000004E-2</v>
      </c>
      <c r="AD14" s="247">
        <v>1.7391952E-6</v>
      </c>
      <c r="AE14" s="248"/>
      <c r="AF14" s="249">
        <v>4.3470000000000004</v>
      </c>
      <c r="AG14" s="249" t="s">
        <v>399</v>
      </c>
      <c r="AH14" s="249">
        <v>12.691622103386797</v>
      </c>
      <c r="AI14" s="249">
        <v>1883.7561145535803</v>
      </c>
      <c r="AJ14" s="249">
        <v>2592.195751366799</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v>2.1273251999999986E-2</v>
      </c>
      <c r="F16" s="247" t="s">
        <v>399</v>
      </c>
      <c r="G16" s="247">
        <v>9.218409199999994E-2</v>
      </c>
      <c r="H16" s="247">
        <v>8.8132043999999943E-4</v>
      </c>
      <c r="I16" s="247">
        <v>5.5715659999999965E-2</v>
      </c>
      <c r="J16" s="247">
        <v>8.0027947999999946E-2</v>
      </c>
      <c r="K16" s="247">
        <v>8.3066983999999941E-2</v>
      </c>
      <c r="L16" s="247" t="s">
        <v>502</v>
      </c>
      <c r="M16" s="247">
        <v>6.0780719999999969E-3</v>
      </c>
      <c r="N16" s="247">
        <v>2.8364335999999983E-2</v>
      </c>
      <c r="O16" s="247">
        <v>1.6208191999999991E-3</v>
      </c>
      <c r="P16" s="247">
        <v>3.0390359999999981E-2</v>
      </c>
      <c r="Q16" s="247">
        <v>1.1143131999999993E-2</v>
      </c>
      <c r="R16" s="247">
        <v>5.7741683999999972E-3</v>
      </c>
      <c r="S16" s="247">
        <v>2.5325299999999985E-2</v>
      </c>
      <c r="T16" s="247">
        <v>5.2676623999999969E-3</v>
      </c>
      <c r="U16" s="247">
        <v>2.9377347999999981E-3</v>
      </c>
      <c r="V16" s="247">
        <v>4.6598551999999974E-2</v>
      </c>
      <c r="W16" s="247">
        <v>2.6338311999999982E-2</v>
      </c>
      <c r="X16" s="247">
        <v>2.9377347999999976E-4</v>
      </c>
      <c r="Y16" s="247">
        <v>3.0390359999999981E-6</v>
      </c>
      <c r="Z16" s="247">
        <v>1.0130119999999994E-6</v>
      </c>
      <c r="AA16" s="247">
        <v>1.0130119999999994E-6</v>
      </c>
      <c r="AB16" s="247">
        <v>2.9883853999999985E-4</v>
      </c>
      <c r="AC16" s="247" t="s">
        <v>502</v>
      </c>
      <c r="AD16" s="247" t="s">
        <v>502</v>
      </c>
      <c r="AE16" s="248"/>
      <c r="AF16" s="249" t="s">
        <v>399</v>
      </c>
      <c r="AG16" s="249">
        <v>1013.0119999999994</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0.34856211161743411</v>
      </c>
      <c r="F23" s="247">
        <v>0.1311976398396866</v>
      </c>
      <c r="G23" s="247">
        <v>2.7362883381036027E-2</v>
      </c>
      <c r="H23" s="247">
        <v>6.1105054769174946E-5</v>
      </c>
      <c r="I23" s="247">
        <v>3.7136739610102776E-2</v>
      </c>
      <c r="J23" s="247">
        <v>4.2915008028476351E-2</v>
      </c>
      <c r="K23" s="247">
        <v>9.3581008039739705E-2</v>
      </c>
      <c r="L23" s="247">
        <v>1.8783668035905983E-2</v>
      </c>
      <c r="M23" s="247">
        <v>0.41649482665920168</v>
      </c>
      <c r="N23" s="247">
        <v>1.5192633153727016E-2</v>
      </c>
      <c r="O23" s="247">
        <v>1.2336669725645664E-4</v>
      </c>
      <c r="P23" s="247" t="s">
        <v>502</v>
      </c>
      <c r="Q23" s="247" t="s">
        <v>502</v>
      </c>
      <c r="R23" s="247">
        <v>4.3038603048375798E-4</v>
      </c>
      <c r="S23" s="247">
        <v>1.9448531817433255E-2</v>
      </c>
      <c r="T23" s="247">
        <v>5.9756707183043615E-4</v>
      </c>
      <c r="U23" s="247">
        <v>8.356109070608218E-5</v>
      </c>
      <c r="V23" s="247">
        <v>1.0185242163151084E-2</v>
      </c>
      <c r="W23" s="247" t="s">
        <v>502</v>
      </c>
      <c r="X23" s="247">
        <v>2.5610743974377269E-4</v>
      </c>
      <c r="Y23" s="247">
        <v>4.1574471073428068E-4</v>
      </c>
      <c r="Z23" s="247" t="s">
        <v>399</v>
      </c>
      <c r="AA23" s="247" t="s">
        <v>399</v>
      </c>
      <c r="AB23" s="247">
        <v>6.7185215047805375E-4</v>
      </c>
      <c r="AC23" s="247" t="s">
        <v>502</v>
      </c>
      <c r="AD23" s="247" t="s">
        <v>399</v>
      </c>
      <c r="AE23" s="248"/>
      <c r="AF23" s="249">
        <v>359.12556910881608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0.39702815162974242</v>
      </c>
      <c r="F24" s="247">
        <v>4.8195225367892967E-2</v>
      </c>
      <c r="G24" s="247">
        <v>3.1094142312412525E-2</v>
      </c>
      <c r="H24" s="247">
        <v>9.3977084272764248E-4</v>
      </c>
      <c r="I24" s="247">
        <v>1.2808023915345929E-2</v>
      </c>
      <c r="J24" s="247">
        <v>1.2845697915345931E-2</v>
      </c>
      <c r="K24" s="247">
        <v>1.2874999915345931E-2</v>
      </c>
      <c r="L24" s="247">
        <v>6.3519918846138348E-3</v>
      </c>
      <c r="M24" s="247">
        <v>8.3520180595169385E-2</v>
      </c>
      <c r="N24" s="247">
        <v>6.2193200149334078E-4</v>
      </c>
      <c r="O24" s="247">
        <v>1.222065637309147E-5</v>
      </c>
      <c r="P24" s="247">
        <v>8.9417010465487853E-4</v>
      </c>
      <c r="Q24" s="247">
        <v>1.8056625432127384E-4</v>
      </c>
      <c r="R24" s="247">
        <v>1.8771479325576561E-4</v>
      </c>
      <c r="S24" s="247">
        <v>2.0037919585115315E-4</v>
      </c>
      <c r="T24" s="247">
        <v>7.8012793575765659E-5</v>
      </c>
      <c r="U24" s="247">
        <v>1.5445063131033879E-4</v>
      </c>
      <c r="V24" s="247">
        <v>1.8163803601285292E-2</v>
      </c>
      <c r="W24" s="247">
        <v>2.3988503662306245E-3</v>
      </c>
      <c r="X24" s="247">
        <v>1.925863408324734E-4</v>
      </c>
      <c r="Y24" s="247">
        <v>2.5922559519551719E-4</v>
      </c>
      <c r="Z24" s="247">
        <v>1.0177807984733412E-4</v>
      </c>
      <c r="AA24" s="247">
        <v>7.9869385469709839E-5</v>
      </c>
      <c r="AB24" s="247">
        <v>6.3345940134503453E-4</v>
      </c>
      <c r="AC24" s="247">
        <v>2.595320000000003E-6</v>
      </c>
      <c r="AD24" s="247">
        <v>7.1162000000000081E-4</v>
      </c>
      <c r="AE24" s="248"/>
      <c r="AF24" s="249">
        <v>560.46353999999974</v>
      </c>
      <c r="AG24" s="249">
        <v>4.1860000000000044</v>
      </c>
      <c r="AH24" s="249">
        <v>1470.0834812127378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3.9952583104557773</v>
      </c>
      <c r="F27" s="247">
        <v>5.2004741379924582</v>
      </c>
      <c r="G27" s="247">
        <v>0.28439397058087423</v>
      </c>
      <c r="H27" s="247">
        <v>4.4543958653901709E-3</v>
      </c>
      <c r="I27" s="247">
        <v>0.28461613793610713</v>
      </c>
      <c r="J27" s="247">
        <v>0.28461613793610713</v>
      </c>
      <c r="K27" s="247">
        <v>0.28461613793610713</v>
      </c>
      <c r="L27" s="247">
        <v>0.15458309416849542</v>
      </c>
      <c r="M27" s="247">
        <v>45.693363705177745</v>
      </c>
      <c r="N27" s="247">
        <v>5.5536045567243955</v>
      </c>
      <c r="O27" s="247">
        <v>3.0162610161652784E-5</v>
      </c>
      <c r="P27" s="247">
        <v>1.4985217536625842E-3</v>
      </c>
      <c r="Q27" s="247">
        <v>4.6735500935524682E-5</v>
      </c>
      <c r="R27" s="247">
        <v>1.3632914570656678E-3</v>
      </c>
      <c r="S27" s="247">
        <v>9.5161891046451476E-4</v>
      </c>
      <c r="T27" s="247">
        <v>3.2449623146332422E-4</v>
      </c>
      <c r="U27" s="247">
        <v>3.3145781547743794E-5</v>
      </c>
      <c r="V27" s="247">
        <v>5.558549096960453E-3</v>
      </c>
      <c r="W27" s="247">
        <v>5.8743599999999993E-2</v>
      </c>
      <c r="X27" s="247">
        <v>2.2651959599E-3</v>
      </c>
      <c r="Y27" s="247">
        <v>3.1595070860000003E-3</v>
      </c>
      <c r="Z27" s="247">
        <v>1.7701988309E-3</v>
      </c>
      <c r="AA27" s="247">
        <v>3.1676490074000001E-3</v>
      </c>
      <c r="AB27" s="247">
        <v>1.0362550884200001E-2</v>
      </c>
      <c r="AC27" s="247">
        <v>5.8743499999999998E-5</v>
      </c>
      <c r="AD27" s="247">
        <v>1.2892500000000001E-5</v>
      </c>
      <c r="AE27" s="248"/>
      <c r="AF27" s="247">
        <v>8529.9375184438995</v>
      </c>
      <c r="AG27" s="247" t="s">
        <v>399</v>
      </c>
      <c r="AH27" s="247">
        <v>0</v>
      </c>
      <c r="AI27" s="247">
        <v>0</v>
      </c>
      <c r="AJ27" s="247">
        <v>0</v>
      </c>
      <c r="AK27" s="247" t="s">
        <v>399</v>
      </c>
      <c r="AL27" s="250" t="s">
        <v>12</v>
      </c>
    </row>
    <row r="28" spans="1:38" s="1" customFormat="1" ht="26.25" customHeight="1" thickBot="1" x14ac:dyDescent="0.3">
      <c r="A28" s="244" t="s">
        <v>123</v>
      </c>
      <c r="B28" s="244" t="s">
        <v>164</v>
      </c>
      <c r="C28" s="245" t="s">
        <v>146</v>
      </c>
      <c r="D28" s="246"/>
      <c r="E28" s="247">
        <v>0.52354250127759838</v>
      </c>
      <c r="F28" s="247">
        <v>7.9241667930330356E-2</v>
      </c>
      <c r="G28" s="247">
        <v>8.3792178275797699E-2</v>
      </c>
      <c r="H28" s="247">
        <v>2.8457898618013962E-4</v>
      </c>
      <c r="I28" s="247">
        <v>0.10393988343736833</v>
      </c>
      <c r="J28" s="247">
        <v>0.10393988343736833</v>
      </c>
      <c r="K28" s="247">
        <v>0.10393988343736833</v>
      </c>
      <c r="L28" s="247">
        <v>5.7156616382354891E-2</v>
      </c>
      <c r="M28" s="247">
        <v>0.59887328090749292</v>
      </c>
      <c r="N28" s="247">
        <v>3.5713907653032693E-2</v>
      </c>
      <c r="O28" s="247">
        <v>1.3992549422939229E-6</v>
      </c>
      <c r="P28" s="247">
        <v>1.3740067984451251E-4</v>
      </c>
      <c r="Q28" s="247">
        <v>2.7111471322786993E-6</v>
      </c>
      <c r="R28" s="247">
        <v>2.1367385780033326E-4</v>
      </c>
      <c r="S28" s="247">
        <v>1.4352767974893339E-4</v>
      </c>
      <c r="T28" s="247">
        <v>6.9074610538128946E-6</v>
      </c>
      <c r="U28" s="247">
        <v>2.6237843799695524E-6</v>
      </c>
      <c r="V28" s="247">
        <v>4.6966030582524506E-4</v>
      </c>
      <c r="W28" s="247">
        <v>6.8630000000000004E-4</v>
      </c>
      <c r="X28" s="247">
        <v>4.6785517240000002E-4</v>
      </c>
      <c r="Y28" s="247">
        <v>5.2743467779999996E-4</v>
      </c>
      <c r="Z28" s="247">
        <v>4.1027856640000001E-4</v>
      </c>
      <c r="AA28" s="247">
        <v>4.4089792350000004E-4</v>
      </c>
      <c r="AB28" s="247">
        <v>1.8464663401E-3</v>
      </c>
      <c r="AC28" s="247">
        <v>6.863E-7</v>
      </c>
      <c r="AD28" s="247">
        <v>5.806E-7</v>
      </c>
      <c r="AE28" s="248"/>
      <c r="AF28" s="247">
        <v>1083.8678580269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1.7604939623066418</v>
      </c>
      <c r="F29" s="247">
        <v>0.13997979610066491</v>
      </c>
      <c r="G29" s="247">
        <v>0.14804766043977927</v>
      </c>
      <c r="H29" s="247">
        <v>3.9744282235090744E-4</v>
      </c>
      <c r="I29" s="247">
        <v>7.3537400050893389E-2</v>
      </c>
      <c r="J29" s="247">
        <v>7.3537400050893389E-2</v>
      </c>
      <c r="K29" s="247">
        <v>7.3537400050893389E-2</v>
      </c>
      <c r="L29" s="247">
        <v>3.6768156376900833E-2</v>
      </c>
      <c r="M29" s="247">
        <v>0.44265883793938104</v>
      </c>
      <c r="N29" s="247">
        <v>6.7873550929957059E-4</v>
      </c>
      <c r="O29" s="247">
        <v>2.1802448458883947E-6</v>
      </c>
      <c r="P29" s="247">
        <v>2.3090500262510101E-4</v>
      </c>
      <c r="Q29" s="247">
        <v>4.3588820834642387E-6</v>
      </c>
      <c r="R29" s="247">
        <v>3.7019631629845064E-4</v>
      </c>
      <c r="S29" s="247">
        <v>2.4825372011008022E-4</v>
      </c>
      <c r="T29" s="247">
        <v>8.7450935082418382E-6</v>
      </c>
      <c r="U29" s="247">
        <v>4.3572744751516888E-6</v>
      </c>
      <c r="V29" s="247">
        <v>7.8426117727792722E-4</v>
      </c>
      <c r="W29" s="247">
        <v>8.6358999999999984E-3</v>
      </c>
      <c r="X29" s="247">
        <v>1.233707076E-4</v>
      </c>
      <c r="Y29" s="247">
        <v>7.4707817389999996E-4</v>
      </c>
      <c r="Z29" s="247">
        <v>8.348084548E-4</v>
      </c>
      <c r="AA29" s="247">
        <v>1.9190998959999999E-4</v>
      </c>
      <c r="AB29" s="247">
        <v>1.8971673258999999E-3</v>
      </c>
      <c r="AC29" s="247">
        <v>1.4941E-6</v>
      </c>
      <c r="AD29" s="247">
        <v>1.4941E-6</v>
      </c>
      <c r="AE29" s="248"/>
      <c r="AF29" s="247">
        <v>1859.6693148904999</v>
      </c>
      <c r="AG29" s="247" t="s">
        <v>399</v>
      </c>
      <c r="AH29" s="247">
        <v>0</v>
      </c>
      <c r="AI29" s="247">
        <v>0</v>
      </c>
      <c r="AJ29" s="247">
        <v>0</v>
      </c>
      <c r="AK29" s="247" t="s">
        <v>399</v>
      </c>
      <c r="AL29" s="250" t="s">
        <v>12</v>
      </c>
    </row>
    <row r="30" spans="1:38" s="1" customFormat="1" ht="26.25" customHeight="1" thickBot="1" x14ac:dyDescent="0.3">
      <c r="A30" s="244" t="s">
        <v>123</v>
      </c>
      <c r="B30" s="244" t="s">
        <v>166</v>
      </c>
      <c r="C30" s="245" t="s">
        <v>54</v>
      </c>
      <c r="D30" s="246"/>
      <c r="E30" s="247">
        <v>6.6865924873956688E-3</v>
      </c>
      <c r="F30" s="247">
        <v>0.15412737717391592</v>
      </c>
      <c r="G30" s="247">
        <v>7.9021873310661933E-4</v>
      </c>
      <c r="H30" s="247">
        <v>6.4704253073781328E-5</v>
      </c>
      <c r="I30" s="247">
        <v>2.5218784776738336E-3</v>
      </c>
      <c r="J30" s="247">
        <v>2.5218784776738336E-3</v>
      </c>
      <c r="K30" s="247">
        <v>2.5218784776738336E-3</v>
      </c>
      <c r="L30" s="247">
        <v>3.9170595766019171E-4</v>
      </c>
      <c r="M30" s="247">
        <v>0.73181428875333809</v>
      </c>
      <c r="N30" s="247">
        <v>5.3822036034410804E-2</v>
      </c>
      <c r="O30" s="247">
        <v>3.2969390777162245E-5</v>
      </c>
      <c r="P30" s="247">
        <v>1.1458171630045977E-5</v>
      </c>
      <c r="Q30" s="247">
        <v>3.9510936655330953E-7</v>
      </c>
      <c r="R30" s="247">
        <v>1.460067052567495E-4</v>
      </c>
      <c r="S30" s="247">
        <v>5.5860266331547136E-3</v>
      </c>
      <c r="T30" s="247">
        <v>2.3175589258892207E-4</v>
      </c>
      <c r="U30" s="247">
        <v>3.2825943476579819E-5</v>
      </c>
      <c r="V30" s="247">
        <v>3.2724607664312978E-3</v>
      </c>
      <c r="W30" s="247">
        <v>9.0900000000000009E-4</v>
      </c>
      <c r="X30" s="247">
        <v>1.38518338E-5</v>
      </c>
      <c r="Y30" s="247">
        <v>2.5395028900000001E-5</v>
      </c>
      <c r="Z30" s="247">
        <v>8.6573961000000018E-6</v>
      </c>
      <c r="AA30" s="247">
        <v>2.97237269E-5</v>
      </c>
      <c r="AB30" s="247">
        <v>7.762798570000001E-5</v>
      </c>
      <c r="AC30" s="247">
        <v>9.09E-7</v>
      </c>
      <c r="AD30" s="247">
        <v>9.09E-7</v>
      </c>
      <c r="AE30" s="248"/>
      <c r="AF30" s="247">
        <v>57.651724704999999</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1.3828643898865787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64.165516151099993</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4.6553667254842584E-2</v>
      </c>
      <c r="J32" s="247">
        <v>9.3616379692768481E-2</v>
      </c>
      <c r="K32" s="247">
        <v>0.11542164947986062</v>
      </c>
      <c r="L32" s="247">
        <v>9.5234223924825414E-3</v>
      </c>
      <c r="M32" s="247" t="s">
        <v>399</v>
      </c>
      <c r="N32" s="247">
        <v>0.39833144048900265</v>
      </c>
      <c r="O32" s="247">
        <v>1.6773028133076659E-3</v>
      </c>
      <c r="P32" s="247">
        <v>0</v>
      </c>
      <c r="Q32" s="247">
        <v>4.5226758030473642E-3</v>
      </c>
      <c r="R32" s="247">
        <v>0.14938899741314088</v>
      </c>
      <c r="S32" s="247">
        <v>3.2859316829756939</v>
      </c>
      <c r="T32" s="247">
        <v>2.2499431452188776E-2</v>
      </c>
      <c r="U32" s="247">
        <v>2.3084329895972124E-3</v>
      </c>
      <c r="V32" s="247">
        <v>0.93767435903861629</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3077.8846940701587</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1.4631577406567942E-2</v>
      </c>
      <c r="J33" s="247">
        <v>2.7095513715866555E-2</v>
      </c>
      <c r="K33" s="247">
        <v>5.419102743173311E-2</v>
      </c>
      <c r="L33" s="247">
        <v>5.7442489077637099E-4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3077.8846940701587</v>
      </c>
      <c r="AL33" s="250" t="s">
        <v>459</v>
      </c>
    </row>
    <row r="34" spans="1:38" s="1" customFormat="1" ht="26.25" customHeight="1" thickBot="1" x14ac:dyDescent="0.3">
      <c r="A34" s="244" t="s">
        <v>121</v>
      </c>
      <c r="B34" s="244" t="s">
        <v>170</v>
      </c>
      <c r="C34" s="245" t="s">
        <v>58</v>
      </c>
      <c r="D34" s="246"/>
      <c r="E34" s="247">
        <v>0.14231581200000001</v>
      </c>
      <c r="F34" s="247">
        <v>1.26321336E-2</v>
      </c>
      <c r="G34" s="247">
        <v>1.1091060000000002E-2</v>
      </c>
      <c r="H34" s="247">
        <v>1.9029924000000001E-5</v>
      </c>
      <c r="I34" s="247">
        <v>3.7207587600000007E-3</v>
      </c>
      <c r="J34" s="247">
        <v>3.9098905200000006E-3</v>
      </c>
      <c r="K34" s="247">
        <v>4.1282092799999996E-3</v>
      </c>
      <c r="L34" s="247">
        <v>2.4184931940000004E-3</v>
      </c>
      <c r="M34" s="247">
        <v>2.9058577200000001E-2</v>
      </c>
      <c r="N34" s="247" t="s">
        <v>502</v>
      </c>
      <c r="O34" s="247">
        <v>2.7202284000000005E-5</v>
      </c>
      <c r="P34" s="247" t="s">
        <v>502</v>
      </c>
      <c r="Q34" s="247" t="s">
        <v>502</v>
      </c>
      <c r="R34" s="247">
        <v>1.3577792400000001E-4</v>
      </c>
      <c r="S34" s="247">
        <v>4.6162159200000006E-3</v>
      </c>
      <c r="T34" s="247">
        <v>1.9006574399999999E-4</v>
      </c>
      <c r="U34" s="247">
        <v>2.7202284000000005E-5</v>
      </c>
      <c r="V34" s="247">
        <v>2.7155584800000001E-3</v>
      </c>
      <c r="W34" s="247" t="s">
        <v>502</v>
      </c>
      <c r="X34" s="247">
        <v>8.1490103999999999E-5</v>
      </c>
      <c r="Y34" s="247">
        <v>1.3577792400000001E-4</v>
      </c>
      <c r="Z34" s="247" t="s">
        <v>502</v>
      </c>
      <c r="AA34" s="247" t="s">
        <v>502</v>
      </c>
      <c r="AB34" s="247">
        <v>2.17268028E-4</v>
      </c>
      <c r="AC34" s="247" t="s">
        <v>399</v>
      </c>
      <c r="AD34" s="247" t="s">
        <v>399</v>
      </c>
      <c r="AE34" s="248"/>
      <c r="AF34" s="249">
        <v>116.748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5.0825216849458919E-2</v>
      </c>
      <c r="F36" s="247">
        <v>1.8128402921167904E-3</v>
      </c>
      <c r="G36" s="247">
        <v>1.94839275983687E-3</v>
      </c>
      <c r="H36" s="247">
        <v>4.7318109881752568E-6</v>
      </c>
      <c r="I36" s="247">
        <v>9.0628097514697844E-4</v>
      </c>
      <c r="J36" s="247">
        <v>9.7113461986726279E-4</v>
      </c>
      <c r="K36" s="247">
        <v>9.7113461986726279E-4</v>
      </c>
      <c r="L36" s="247">
        <v>3.0105173215885149E-4</v>
      </c>
      <c r="M36" s="247">
        <v>4.7902627709703613E-3</v>
      </c>
      <c r="N36" s="247">
        <v>8.4142733042669407E-5</v>
      </c>
      <c r="O36" s="247">
        <v>6.4853644720284396E-6</v>
      </c>
      <c r="P36" s="247">
        <v>1.9428259233801933E-5</v>
      </c>
      <c r="Q36" s="247">
        <v>2.5885789523546991E-5</v>
      </c>
      <c r="R36" s="247">
        <v>3.2371153995575432E-5</v>
      </c>
      <c r="S36" s="247">
        <v>5.6976571134086747E-4</v>
      </c>
      <c r="T36" s="247">
        <v>6.4742307991150856E-4</v>
      </c>
      <c r="U36" s="247">
        <v>6.4742307991150864E-5</v>
      </c>
      <c r="V36" s="247">
        <v>7.7685202752924339E-4</v>
      </c>
      <c r="W36" s="247">
        <v>8.4142733042669407E-2</v>
      </c>
      <c r="X36" s="247" t="s">
        <v>502</v>
      </c>
      <c r="Y36" s="247" t="s">
        <v>502</v>
      </c>
      <c r="Z36" s="247" t="s">
        <v>502</v>
      </c>
      <c r="AA36" s="247" t="s">
        <v>502</v>
      </c>
      <c r="AB36" s="247">
        <v>2.1989004003873249E-6</v>
      </c>
      <c r="AC36" s="247">
        <v>5.1771579047093982E-5</v>
      </c>
      <c r="AD36" s="247">
        <v>2.460541713851133E-5</v>
      </c>
      <c r="AE36" s="248"/>
      <c r="AF36" s="249">
        <v>27.834182283383857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12.691622103386809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1.2254383238553225E-2</v>
      </c>
      <c r="F38" s="247">
        <v>1.1961404837056442E-3</v>
      </c>
      <c r="G38" s="247">
        <v>8.4715692295320004E-4</v>
      </c>
      <c r="H38" s="247">
        <v>1.8615209211044928E-6</v>
      </c>
      <c r="I38" s="247">
        <v>1.0234215440618618E-3</v>
      </c>
      <c r="J38" s="247">
        <v>1.0859236833591968E-3</v>
      </c>
      <c r="K38" s="247">
        <v>1.5352015240783046E-3</v>
      </c>
      <c r="L38" s="247">
        <v>5.2048559893246645E-4</v>
      </c>
      <c r="M38" s="247">
        <v>4.0298466517321094E-3</v>
      </c>
      <c r="N38" s="247">
        <v>8.8451046949727497E-7</v>
      </c>
      <c r="O38" s="247">
        <v>3.5223716483076695E-6</v>
      </c>
      <c r="P38" s="247" t="s">
        <v>502</v>
      </c>
      <c r="Q38" s="247" t="s">
        <v>502</v>
      </c>
      <c r="R38" s="247">
        <v>1.359298445593554E-5</v>
      </c>
      <c r="S38" s="247">
        <v>4.8950814146194745E-4</v>
      </c>
      <c r="T38" s="247">
        <v>1.8487814766353572E-5</v>
      </c>
      <c r="U38" s="247">
        <v>2.4918174430633253E-6</v>
      </c>
      <c r="V38" s="247">
        <v>2.8407766137906776E-4</v>
      </c>
      <c r="W38" s="247" t="s">
        <v>502</v>
      </c>
      <c r="X38" s="247">
        <v>7.4629330878498515E-6</v>
      </c>
      <c r="Y38" s="247">
        <v>1.2437979910717115E-5</v>
      </c>
      <c r="Z38" s="247" t="s">
        <v>399</v>
      </c>
      <c r="AA38" s="247" t="s">
        <v>399</v>
      </c>
      <c r="AB38" s="247">
        <v>1.9900912998566963E-5</v>
      </c>
      <c r="AC38" s="247" t="s">
        <v>502</v>
      </c>
      <c r="AD38" s="247" t="s">
        <v>399</v>
      </c>
      <c r="AE38" s="248"/>
      <c r="AF38" s="249">
        <v>10.646507645519439</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0.74962877293936314</v>
      </c>
      <c r="F39" s="247">
        <v>0.30785860913210705</v>
      </c>
      <c r="G39" s="247">
        <v>0.56155793770758755</v>
      </c>
      <c r="H39" s="247">
        <v>5.5363897572723569E-3</v>
      </c>
      <c r="I39" s="247">
        <v>0.11290333276465407</v>
      </c>
      <c r="J39" s="247">
        <v>0.13064916814465408</v>
      </c>
      <c r="K39" s="247">
        <v>0.13064916814465408</v>
      </c>
      <c r="L39" s="247">
        <v>5.988313969618618E-2</v>
      </c>
      <c r="M39" s="247">
        <v>0.7891225558248306</v>
      </c>
      <c r="N39" s="247">
        <v>4.7412883481706664E-2</v>
      </c>
      <c r="O39" s="247">
        <v>8.9470906186690867E-4</v>
      </c>
      <c r="P39" s="247">
        <v>5.0419035661451225E-3</v>
      </c>
      <c r="Q39" s="247">
        <v>3.7817828818787263E-3</v>
      </c>
      <c r="R39" s="247">
        <v>5.925992327474424E-2</v>
      </c>
      <c r="S39" s="247">
        <v>1.7767263114948847E-2</v>
      </c>
      <c r="T39" s="247">
        <v>0.73951694617474428</v>
      </c>
      <c r="U39" s="247">
        <v>1.0695311640896612E-3</v>
      </c>
      <c r="V39" s="247">
        <v>0.1124912609387147</v>
      </c>
      <c r="W39" s="247">
        <v>3.9777217749769382E-2</v>
      </c>
      <c r="X39" s="247">
        <v>1.7172863367526825E-5</v>
      </c>
      <c r="Y39" s="247">
        <v>1.1262934280448306E-4</v>
      </c>
      <c r="Z39" s="247">
        <v>1.9121553552665987E-5</v>
      </c>
      <c r="AA39" s="247">
        <v>1.7773669130290243E-5</v>
      </c>
      <c r="AB39" s="247">
        <v>1.666974288549661E-4</v>
      </c>
      <c r="AC39" s="247">
        <v>1.3013612612E-3</v>
      </c>
      <c r="AD39" s="247">
        <v>7.6898619980000015E-4</v>
      </c>
      <c r="AE39" s="248"/>
      <c r="AF39" s="249">
        <v>5915.2784599999995</v>
      </c>
      <c r="AG39" s="249" t="s">
        <v>399</v>
      </c>
      <c r="AH39" s="249">
        <v>8241.4365187872627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1.4217656922457864</v>
      </c>
      <c r="F41" s="247">
        <v>0.55194767760975461</v>
      </c>
      <c r="G41" s="247">
        <v>1.4845646195841617</v>
      </c>
      <c r="H41" s="247">
        <v>1.4830017245676716E-2</v>
      </c>
      <c r="I41" s="247">
        <v>0.46307919255373636</v>
      </c>
      <c r="J41" s="247">
        <v>0.4697085544082632</v>
      </c>
      <c r="K41" s="247">
        <v>0.51153562624526483</v>
      </c>
      <c r="L41" s="247">
        <v>3.0461899755181585E-2</v>
      </c>
      <c r="M41" s="247">
        <v>5.7412896193090992</v>
      </c>
      <c r="N41" s="247">
        <v>0.1341262091510444</v>
      </c>
      <c r="O41" s="247">
        <v>2.2280098814796354E-3</v>
      </c>
      <c r="P41" s="247">
        <v>8.0134778203833287E-3</v>
      </c>
      <c r="Q41" s="247">
        <v>4.761590959881168E-3</v>
      </c>
      <c r="R41" s="247">
        <v>1.4251059635131687E-2</v>
      </c>
      <c r="S41" s="247">
        <v>2.4101433260313304E-2</v>
      </c>
      <c r="T41" s="247">
        <v>1.310674240617574E-2</v>
      </c>
      <c r="U41" s="247">
        <v>0.12262305393310877</v>
      </c>
      <c r="V41" s="247">
        <v>0.25476092435758058</v>
      </c>
      <c r="W41" s="247">
        <v>0.91192605287542383</v>
      </c>
      <c r="X41" s="247">
        <v>0.23874713765171512</v>
      </c>
      <c r="Y41" s="247">
        <v>0.3402985281969908</v>
      </c>
      <c r="Z41" s="247">
        <v>0.13442050628435295</v>
      </c>
      <c r="AA41" s="247">
        <v>0.11550447534008886</v>
      </c>
      <c r="AB41" s="247">
        <v>0.82897064747314764</v>
      </c>
      <c r="AC41" s="247">
        <v>8.9602609945963483E-4</v>
      </c>
      <c r="AD41" s="247">
        <v>0.17337438700293489</v>
      </c>
      <c r="AE41" s="248"/>
      <c r="AF41" s="249">
        <v>8009.5342600000085</v>
      </c>
      <c r="AG41" s="249">
        <v>1019.8356858965699</v>
      </c>
      <c r="AH41" s="249">
        <v>18216.341780000006</v>
      </c>
      <c r="AI41" s="249">
        <v>52.74559484075229</v>
      </c>
      <c r="AJ41" s="249" t="s">
        <v>399</v>
      </c>
      <c r="AK41" s="249" t="s">
        <v>414</v>
      </c>
      <c r="AL41" s="250" t="s">
        <v>12</v>
      </c>
    </row>
    <row r="42" spans="1:38" s="1" customFormat="1" ht="26.25" customHeight="1" thickBot="1" x14ac:dyDescent="0.3">
      <c r="A42" s="244" t="s">
        <v>121</v>
      </c>
      <c r="B42" s="244" t="s">
        <v>178</v>
      </c>
      <c r="C42" s="245" t="s">
        <v>60</v>
      </c>
      <c r="D42" s="246"/>
      <c r="E42" s="247">
        <v>1.9260282149280339E-3</v>
      </c>
      <c r="F42" s="247">
        <v>0.11614926464700444</v>
      </c>
      <c r="G42" s="247">
        <v>2.2861439912849043E-4</v>
      </c>
      <c r="H42" s="247">
        <v>6.1763360385481516E-6</v>
      </c>
      <c r="I42" s="247">
        <v>3.3972578450232696E-4</v>
      </c>
      <c r="J42" s="247">
        <v>3.5142467275904701E-4</v>
      </c>
      <c r="K42" s="247">
        <v>3.6451698359792696E-4</v>
      </c>
      <c r="L42" s="247">
        <v>3.2383609157096379E-5</v>
      </c>
      <c r="M42" s="247">
        <v>0.24677058956165016</v>
      </c>
      <c r="N42" s="247">
        <v>1.5467807913770615E-2</v>
      </c>
      <c r="O42" s="247">
        <v>4.0886580731148519E-6</v>
      </c>
      <c r="P42" s="247" t="s">
        <v>502</v>
      </c>
      <c r="Q42" s="247" t="s">
        <v>502</v>
      </c>
      <c r="R42" s="247">
        <v>4.2124412886399832E-5</v>
      </c>
      <c r="S42" s="247">
        <v>1.1537285049999389E-3</v>
      </c>
      <c r="T42" s="247">
        <v>3.026164801324873E-5</v>
      </c>
      <c r="U42" s="247">
        <v>3.8102399854748518E-6</v>
      </c>
      <c r="V42" s="247">
        <v>5.5765989335247713E-4</v>
      </c>
      <c r="W42" s="247" t="s">
        <v>502</v>
      </c>
      <c r="X42" s="247">
        <v>1.0867032483569231E-5</v>
      </c>
      <c r="Y42" s="247">
        <v>1.1932747651569231E-5</v>
      </c>
      <c r="Z42" s="247" t="s">
        <v>399</v>
      </c>
      <c r="AA42" s="247" t="s">
        <v>399</v>
      </c>
      <c r="AB42" s="247">
        <v>2.2799780135138462E-5</v>
      </c>
      <c r="AC42" s="247" t="s">
        <v>502</v>
      </c>
      <c r="AD42" s="247" t="s">
        <v>399</v>
      </c>
      <c r="AE42" s="248"/>
      <c r="AF42" s="249">
        <v>16.678944512417598</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2.8496691359784863E-3</v>
      </c>
      <c r="F44" s="247">
        <v>1.5237538732738269E-2</v>
      </c>
      <c r="G44" s="247">
        <v>2.6792421752198979E-4</v>
      </c>
      <c r="H44" s="247">
        <v>6.3646635544232441E-7</v>
      </c>
      <c r="I44" s="247">
        <v>5.549128560449944E-4</v>
      </c>
      <c r="J44" s="247">
        <v>5.6515127858345596E-4</v>
      </c>
      <c r="K44" s="247">
        <v>6.6858812835268657E-4</v>
      </c>
      <c r="L44" s="247">
        <v>1.4659691232163702E-4</v>
      </c>
      <c r="M44" s="247">
        <v>3.3929687820907169E-2</v>
      </c>
      <c r="N44" s="247">
        <v>1.8446765493415056E-3</v>
      </c>
      <c r="O44" s="247">
        <v>2.642546459572367E-6</v>
      </c>
      <c r="P44" s="247" t="s">
        <v>502</v>
      </c>
      <c r="Q44" s="247" t="s">
        <v>502</v>
      </c>
      <c r="R44" s="247">
        <v>8.5867299873003002E-6</v>
      </c>
      <c r="S44" s="247">
        <v>3.5742975935451035E-4</v>
      </c>
      <c r="T44" s="247">
        <v>1.0911189048429644E-5</v>
      </c>
      <c r="U44" s="247">
        <v>1.1622288774646756E-6</v>
      </c>
      <c r="V44" s="247">
        <v>2.0726379811339063E-4</v>
      </c>
      <c r="W44" s="247" t="s">
        <v>502</v>
      </c>
      <c r="X44" s="247">
        <v>3.9411296695940253E-6</v>
      </c>
      <c r="Y44" s="247">
        <v>5.3567759901233776E-6</v>
      </c>
      <c r="Z44" s="247" t="s">
        <v>399</v>
      </c>
      <c r="AA44" s="247" t="s">
        <v>399</v>
      </c>
      <c r="AB44" s="247">
        <v>9.2979056597174012E-6</v>
      </c>
      <c r="AC44" s="247" t="s">
        <v>502</v>
      </c>
      <c r="AD44" s="247" t="s">
        <v>399</v>
      </c>
      <c r="AE44" s="248"/>
      <c r="AF44" s="249">
        <v>5.0112100134333124</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9.5337012531368195E-5</v>
      </c>
      <c r="F47" s="247">
        <v>1.3416572693475086E-5</v>
      </c>
      <c r="G47" s="247">
        <v>7.2353314020729255E-6</v>
      </c>
      <c r="H47" s="247">
        <v>1.5399539901706407E-8</v>
      </c>
      <c r="I47" s="247">
        <v>1.1185253557076286E-5</v>
      </c>
      <c r="J47" s="247">
        <v>8.5794805303789431E-5</v>
      </c>
      <c r="K47" s="247">
        <v>6.4629260566428785E-4</v>
      </c>
      <c r="L47" s="247">
        <v>5.0138171239846255E-6</v>
      </c>
      <c r="M47" s="247">
        <v>4.5108131891433331E-5</v>
      </c>
      <c r="N47" s="247">
        <v>5.6324049669128296E-8</v>
      </c>
      <c r="O47" s="247">
        <v>1.1559675681456462E-6</v>
      </c>
      <c r="P47" s="247" t="s">
        <v>502</v>
      </c>
      <c r="Q47" s="247" t="s">
        <v>502</v>
      </c>
      <c r="R47" s="247">
        <v>1.3707116915933601E-6</v>
      </c>
      <c r="S47" s="247">
        <v>1.3055415677305161E-4</v>
      </c>
      <c r="T47" s="247">
        <v>1.3894852886729452E-6</v>
      </c>
      <c r="U47" s="247">
        <v>2.1291812537920118E-8</v>
      </c>
      <c r="V47" s="247">
        <v>4.305022695925717E-5</v>
      </c>
      <c r="W47" s="247" t="s">
        <v>502</v>
      </c>
      <c r="X47" s="247">
        <v>6.0108641263443837E-8</v>
      </c>
      <c r="Y47" s="247">
        <v>1.0130322331288258E-7</v>
      </c>
      <c r="Z47" s="247" t="s">
        <v>399</v>
      </c>
      <c r="AA47" s="247" t="s">
        <v>399</v>
      </c>
      <c r="AB47" s="247">
        <v>1.6141186457632643E-7</v>
      </c>
      <c r="AC47" s="247" t="s">
        <v>502</v>
      </c>
      <c r="AD47" s="247" t="s">
        <v>399</v>
      </c>
      <c r="AE47" s="248"/>
      <c r="AF47" s="249">
        <v>9.0906890689515935E-2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8.1040959999999955E-4</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503</v>
      </c>
      <c r="AG48" s="249" t="s">
        <v>503</v>
      </c>
      <c r="AH48" s="249" t="s">
        <v>503</v>
      </c>
      <c r="AI48" s="249" t="s">
        <v>503</v>
      </c>
      <c r="AJ48" s="249" t="s">
        <v>503</v>
      </c>
      <c r="AK48" s="249" t="s">
        <v>414</v>
      </c>
      <c r="AL48" s="250" t="s">
        <v>374</v>
      </c>
    </row>
    <row r="49" spans="1:38" s="1" customFormat="1" ht="26.25" customHeight="1" thickBot="1" x14ac:dyDescent="0.3">
      <c r="A49" s="244" t="s">
        <v>116</v>
      </c>
      <c r="B49" s="244" t="s">
        <v>185</v>
      </c>
      <c r="C49" s="245" t="s">
        <v>66</v>
      </c>
      <c r="D49" s="246"/>
      <c r="E49" s="247">
        <v>5.7240000000000004E-4</v>
      </c>
      <c r="F49" s="247">
        <v>4.8972E-3</v>
      </c>
      <c r="G49" s="247">
        <v>5.0880000000000001E-4</v>
      </c>
      <c r="H49" s="247">
        <v>8.7767999999999999E-2</v>
      </c>
      <c r="I49" s="247">
        <v>3.8796000000000004E-2</v>
      </c>
      <c r="J49" s="247">
        <v>9.2856000000000008E-2</v>
      </c>
      <c r="K49" s="247">
        <v>0.22069200000000003</v>
      </c>
      <c r="L49" s="247">
        <v>1.9010040000000002E-2</v>
      </c>
      <c r="M49" s="247">
        <v>0.29256000000000004</v>
      </c>
      <c r="N49" s="247">
        <v>0.24167999999999998</v>
      </c>
      <c r="O49" s="247">
        <v>4.4520000000000002E-3</v>
      </c>
      <c r="P49" s="247">
        <v>7.6319999999999999E-3</v>
      </c>
      <c r="Q49" s="247">
        <v>8.2679999999999993E-3</v>
      </c>
      <c r="R49" s="247">
        <v>0.10812000000000001</v>
      </c>
      <c r="S49" s="247">
        <v>3.0528E-2</v>
      </c>
      <c r="T49" s="247">
        <v>7.6319999999999999E-2</v>
      </c>
      <c r="U49" s="247">
        <v>1.0175999999999999E-2</v>
      </c>
      <c r="V49" s="247">
        <v>0.13991999999999999</v>
      </c>
      <c r="W49" s="247">
        <v>1.9079999999999999</v>
      </c>
      <c r="X49" s="247">
        <v>0.10175999999999999</v>
      </c>
      <c r="Y49" s="247">
        <v>0.12720000000000001</v>
      </c>
      <c r="Z49" s="247">
        <v>6.3600000000000004E-2</v>
      </c>
      <c r="AA49" s="247">
        <v>4.4520000000000004E-2</v>
      </c>
      <c r="AB49" s="247">
        <v>0.33707999999999999</v>
      </c>
      <c r="AC49" s="247" t="s">
        <v>502</v>
      </c>
      <c r="AD49" s="247" t="s">
        <v>502</v>
      </c>
      <c r="AE49" s="248"/>
      <c r="AF49" s="249" t="s">
        <v>399</v>
      </c>
      <c r="AG49" s="249" t="s">
        <v>399</v>
      </c>
      <c r="AH49" s="249" t="s">
        <v>399</v>
      </c>
      <c r="AI49" s="249" t="s">
        <v>399</v>
      </c>
      <c r="AJ49" s="249" t="s">
        <v>399</v>
      </c>
      <c r="AK49" s="249">
        <v>0.63600000000000001</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0.53076031694595638</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1.02672229746981</v>
      </c>
      <c r="AL53" s="250" t="s">
        <v>373</v>
      </c>
    </row>
    <row r="54" spans="1:38" s="1" customFormat="1" ht="37.5" customHeight="1" thickBot="1" x14ac:dyDescent="0.3">
      <c r="A54" s="244" t="s">
        <v>116</v>
      </c>
      <c r="B54" s="251" t="s">
        <v>188</v>
      </c>
      <c r="C54" s="254" t="s">
        <v>291</v>
      </c>
      <c r="D54" s="256"/>
      <c r="E54" s="247" t="s">
        <v>399</v>
      </c>
      <c r="F54" s="247">
        <v>0.71893642918043699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27622.91972210339</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2.3362782348082599E-3</v>
      </c>
      <c r="J61" s="247">
        <v>2.3362782348082596E-2</v>
      </c>
      <c r="K61" s="247">
        <v>7.7611678977384468E-2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63111.567354965591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0.83863644108990731</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964385</v>
      </c>
      <c r="AL82" s="250" t="s">
        <v>398</v>
      </c>
    </row>
    <row r="83" spans="1:38" s="1" customFormat="1" ht="26.25" customHeight="1" thickBot="1" x14ac:dyDescent="0.3">
      <c r="A83" s="244" t="s">
        <v>114</v>
      </c>
      <c r="B83" s="260" t="s">
        <v>218</v>
      </c>
      <c r="C83" s="261" t="s">
        <v>72</v>
      </c>
      <c r="D83" s="246"/>
      <c r="E83" s="247" t="s">
        <v>502</v>
      </c>
      <c r="F83" s="247">
        <v>7.8712640196983694E-4</v>
      </c>
      <c r="G83" s="247" t="s">
        <v>502</v>
      </c>
      <c r="H83" s="247" t="s">
        <v>399</v>
      </c>
      <c r="I83" s="247">
        <v>1.9678160049245924E-4</v>
      </c>
      <c r="J83" s="247">
        <v>1.4758620036934443E-3</v>
      </c>
      <c r="K83" s="247">
        <v>6.8873560172360727E-3</v>
      </c>
      <c r="L83" s="247">
        <v>1.1216551228070178E-5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2.0779262441831055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0.11164974460500003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964385</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0.57719861799999994</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4.5967280959398052E-3</v>
      </c>
      <c r="F91" s="247">
        <v>1.2216441703594153E-2</v>
      </c>
      <c r="G91" s="247">
        <v>1.8825616286255308E-3</v>
      </c>
      <c r="H91" s="247">
        <v>1.0474841543371019E-2</v>
      </c>
      <c r="I91" s="247">
        <v>7.8821909054255915E-2</v>
      </c>
      <c r="J91" s="247">
        <v>8.8680568208613142E-2</v>
      </c>
      <c r="K91" s="247">
        <v>9.0716818984346359E-2</v>
      </c>
      <c r="L91" s="247">
        <v>3.0667307169146476E-4</v>
      </c>
      <c r="M91" s="247">
        <v>0.14054474857638746</v>
      </c>
      <c r="N91" s="247">
        <v>0.16138494067495551</v>
      </c>
      <c r="O91" s="247">
        <v>1.6050084996179242E-2</v>
      </c>
      <c r="P91" s="247">
        <v>3.6508018621260376E-4</v>
      </c>
      <c r="Q91" s="247">
        <v>2.894348536030611E-4</v>
      </c>
      <c r="R91" s="247">
        <v>1.2317087267516668E-2</v>
      </c>
      <c r="S91" s="247">
        <v>0.46589153780272541</v>
      </c>
      <c r="T91" s="247">
        <v>2.7777746704847065E-2</v>
      </c>
      <c r="U91" s="247">
        <v>2.15726882681915E-3</v>
      </c>
      <c r="V91" s="247">
        <v>0.26915366300976856</v>
      </c>
      <c r="W91" s="247">
        <v>2.5240582032219324E-4</v>
      </c>
      <c r="X91" s="247">
        <v>2.8017046055763451E-4</v>
      </c>
      <c r="Y91" s="247">
        <v>1.1358261914498696E-4</v>
      </c>
      <c r="Z91" s="247">
        <v>1.1358261914498696E-4</v>
      </c>
      <c r="AA91" s="247">
        <v>1.1358261914498696E-4</v>
      </c>
      <c r="AB91" s="247">
        <v>6.209183179925954E-4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9.139366328839478E-2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7.4839864181841531E-5</v>
      </c>
      <c r="F99" s="247">
        <v>1.6979272321374277E-3</v>
      </c>
      <c r="G99" s="247" t="s">
        <v>399</v>
      </c>
      <c r="H99" s="247">
        <v>2.2665989872652473E-3</v>
      </c>
      <c r="I99" s="247">
        <v>5.3709999999999992E-5</v>
      </c>
      <c r="J99" s="247">
        <v>8.2529999999999998E-5</v>
      </c>
      <c r="K99" s="247">
        <v>1.8077999999999996E-4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0.13100000000000001</v>
      </c>
      <c r="AL99" s="250" t="s">
        <v>402</v>
      </c>
    </row>
    <row r="100" spans="1:38" s="1" customFormat="1" ht="26.25" customHeight="1" thickBot="1" x14ac:dyDescent="0.3">
      <c r="A100" s="244" t="s">
        <v>118</v>
      </c>
      <c r="B100" s="244" t="s">
        <v>227</v>
      </c>
      <c r="C100" s="245" t="s">
        <v>435</v>
      </c>
      <c r="D100" s="263"/>
      <c r="E100" s="247">
        <v>1.6572132034944206E-4</v>
      </c>
      <c r="F100" s="247">
        <v>2.9215558939016998E-3</v>
      </c>
      <c r="G100" s="247" t="s">
        <v>399</v>
      </c>
      <c r="H100" s="247">
        <v>3.090912661518111E-3</v>
      </c>
      <c r="I100" s="247">
        <v>7.0439999999999996E-5</v>
      </c>
      <c r="J100" s="247">
        <v>1.0581000000000001E-4</v>
      </c>
      <c r="K100" s="247">
        <v>2.3106999999999997E-4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0.39800000000000002</v>
      </c>
      <c r="AL100" s="250" t="s">
        <v>402</v>
      </c>
    </row>
    <row r="101" spans="1:38" s="1" customFormat="1" ht="26.25" customHeight="1" thickBot="1" x14ac:dyDescent="0.3">
      <c r="A101" s="244" t="s">
        <v>118</v>
      </c>
      <c r="B101" s="244" t="s">
        <v>229</v>
      </c>
      <c r="C101" s="245" t="s">
        <v>272</v>
      </c>
      <c r="D101" s="263"/>
      <c r="E101" s="247">
        <v>1.7109429745061463E-6</v>
      </c>
      <c r="F101" s="247">
        <v>1.8745201076776893E-5</v>
      </c>
      <c r="G101" s="247" t="s">
        <v>399</v>
      </c>
      <c r="H101" s="247">
        <v>5.989910170488955E-5</v>
      </c>
      <c r="I101" s="247">
        <v>1.6400000000000002E-6</v>
      </c>
      <c r="J101" s="247">
        <v>4.9200000000000003E-6</v>
      </c>
      <c r="K101" s="247">
        <v>1.148E-5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8.2000000000000003E-2</v>
      </c>
      <c r="AL101" s="250" t="s">
        <v>402</v>
      </c>
    </row>
    <row r="102" spans="1:38" s="1" customFormat="1" ht="26.25" customHeight="1" thickBot="1" x14ac:dyDescent="0.3">
      <c r="A102" s="244" t="s">
        <v>118</v>
      </c>
      <c r="B102" s="244" t="s">
        <v>230</v>
      </c>
      <c r="C102" s="245" t="s">
        <v>436</v>
      </c>
      <c r="D102" s="263"/>
      <c r="E102" s="247">
        <v>1.5956936938357493E-6</v>
      </c>
      <c r="F102" s="247">
        <v>1.7857663482893746E-5</v>
      </c>
      <c r="G102" s="247" t="s">
        <v>399</v>
      </c>
      <c r="H102" s="247">
        <v>1.0197266807755262E-4</v>
      </c>
      <c r="I102" s="247">
        <v>9.5999999999999999E-8</v>
      </c>
      <c r="J102" s="247">
        <v>2.0499999999999999E-6</v>
      </c>
      <c r="K102" s="247">
        <v>1.341E-5</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1.4E-2</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2.259358684931507E-7</v>
      </c>
      <c r="F104" s="247">
        <v>2.3315506849315072E-6</v>
      </c>
      <c r="G104" s="247" t="s">
        <v>399</v>
      </c>
      <c r="H104" s="247">
        <v>4.6930179506849319E-6</v>
      </c>
      <c r="I104" s="247">
        <v>8.0000000000000002E-8</v>
      </c>
      <c r="J104" s="247">
        <v>2.3999999999999998E-7</v>
      </c>
      <c r="K104" s="247">
        <v>5.6000000000000004E-7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4.0000000000000001E-3</v>
      </c>
      <c r="AL104" s="250" t="s">
        <v>402</v>
      </c>
    </row>
    <row r="105" spans="1:38" s="1" customFormat="1" ht="26.25" customHeight="1" thickBot="1" x14ac:dyDescent="0.3">
      <c r="A105" s="244" t="s">
        <v>118</v>
      </c>
      <c r="B105" s="244" t="s">
        <v>354</v>
      </c>
      <c r="C105" s="245" t="s">
        <v>276</v>
      </c>
      <c r="D105" s="263"/>
      <c r="E105" s="247">
        <v>8.5882302465753438E-6</v>
      </c>
      <c r="F105" s="247">
        <v>1.0841755068493151E-4</v>
      </c>
      <c r="G105" s="247" t="s">
        <v>399</v>
      </c>
      <c r="H105" s="247">
        <v>2.1898332958904108E-4</v>
      </c>
      <c r="I105" s="247">
        <v>2.5200000000000004E-6</v>
      </c>
      <c r="J105" s="247">
        <v>3.9600000000000002E-6</v>
      </c>
      <c r="K105" s="247">
        <v>8.6400000000000003E-6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1.7999999999999999E-2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4.656392251535968E-7</v>
      </c>
      <c r="F107" s="247">
        <v>1.1055E-5</v>
      </c>
      <c r="G107" s="247" t="s">
        <v>399</v>
      </c>
      <c r="H107" s="247">
        <v>1.856989323113706E-5</v>
      </c>
      <c r="I107" s="247">
        <v>2.0100000000000001E-7</v>
      </c>
      <c r="J107" s="247">
        <v>2.6799999999999998E-6</v>
      </c>
      <c r="K107" s="247">
        <v>1.273E-5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6.7000000000000004E-2</v>
      </c>
      <c r="AL107" s="250" t="s">
        <v>402</v>
      </c>
    </row>
    <row r="108" spans="1:38" s="1" customFormat="1" ht="26.25" customHeight="1" thickBot="1" x14ac:dyDescent="0.3">
      <c r="A108" s="244" t="s">
        <v>118</v>
      </c>
      <c r="B108" s="244" t="s">
        <v>356</v>
      </c>
      <c r="C108" s="245" t="s">
        <v>438</v>
      </c>
      <c r="D108" s="263"/>
      <c r="E108" s="247">
        <v>1.3285981724223586E-6</v>
      </c>
      <c r="F108" s="247">
        <v>2.8727999999999993E-5</v>
      </c>
      <c r="G108" s="247" t="s">
        <v>399</v>
      </c>
      <c r="H108" s="247">
        <v>2.8893709586346854E-5</v>
      </c>
      <c r="I108" s="247">
        <v>5.3200000000000005E-7</v>
      </c>
      <c r="J108" s="247">
        <v>5.3199999999999999E-6</v>
      </c>
      <c r="K108" s="247">
        <v>1.064E-5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0.26600000000000001</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4.1414029319819732E-7</v>
      </c>
      <c r="F110" s="247">
        <v>4.4333999999999999E-5</v>
      </c>
      <c r="G110" s="247" t="s">
        <v>399</v>
      </c>
      <c r="H110" s="247">
        <v>9.8812842131417425E-6</v>
      </c>
      <c r="I110" s="247">
        <v>1.8959999999999999E-6</v>
      </c>
      <c r="J110" s="247">
        <v>1.3020000000000001E-5</v>
      </c>
      <c r="K110" s="247">
        <v>1.308E-5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9.2999999999999999E-2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3.8648735999999998E-3</v>
      </c>
      <c r="F112" s="247" t="s">
        <v>502</v>
      </c>
      <c r="G112" s="247" t="s">
        <v>399</v>
      </c>
      <c r="H112" s="247">
        <v>4.8310919999999995E-3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96621.84</v>
      </c>
      <c r="AL112" s="250" t="s">
        <v>492</v>
      </c>
    </row>
    <row r="113" spans="1:38" s="1" customFormat="1" ht="26.25" customHeight="1" thickBot="1" x14ac:dyDescent="0.3">
      <c r="A113" s="244" t="s">
        <v>128</v>
      </c>
      <c r="B113" s="264" t="s">
        <v>246</v>
      </c>
      <c r="C113" s="265" t="s">
        <v>135</v>
      </c>
      <c r="D113" s="246"/>
      <c r="E113" s="247">
        <v>1.4349382007025017E-3</v>
      </c>
      <c r="F113" s="247" t="s">
        <v>502</v>
      </c>
      <c r="G113" s="247" t="s">
        <v>399</v>
      </c>
      <c r="H113" s="247">
        <v>3.4644436337712306E-3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15556.469285232066</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3.4819308110676196E-3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20316.985732330479</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6.5863234999999999E-5</v>
      </c>
      <c r="J119" s="247">
        <v>1.1742521E-3</v>
      </c>
      <c r="K119" s="247">
        <v>1.1742521E-3</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726.48</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6.2477279999999995E-4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726.48</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502</v>
      </c>
      <c r="V131" s="247">
        <v>6.8253212240219994E-4</v>
      </c>
      <c r="W131" s="247">
        <v>28.560000000000002</v>
      </c>
      <c r="X131" s="247" t="s">
        <v>502</v>
      </c>
      <c r="Y131" s="247" t="s">
        <v>502</v>
      </c>
      <c r="Z131" s="247" t="s">
        <v>502</v>
      </c>
      <c r="AA131" s="247" t="s">
        <v>502</v>
      </c>
      <c r="AB131" s="247">
        <v>2.8559999999999999E-8</v>
      </c>
      <c r="AC131" s="247">
        <v>7.1400000000000005E-2</v>
      </c>
      <c r="AD131" s="247">
        <v>1.4280000000000001E-2</v>
      </c>
      <c r="AE131" s="248"/>
      <c r="AF131" s="249" t="s">
        <v>399</v>
      </c>
      <c r="AG131" s="249" t="s">
        <v>399</v>
      </c>
      <c r="AH131" s="249" t="s">
        <v>399</v>
      </c>
      <c r="AI131" s="249" t="s">
        <v>399</v>
      </c>
      <c r="AJ131" s="249" t="s">
        <v>399</v>
      </c>
      <c r="AK131" s="249">
        <v>0.71399999999999997</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5.9540249999999999E-3</v>
      </c>
      <c r="F133" s="247">
        <v>9.3821000000000009E-5</v>
      </c>
      <c r="G133" s="247">
        <v>8.1552100000000004E-4</v>
      </c>
      <c r="H133" s="247" t="s">
        <v>399</v>
      </c>
      <c r="I133" s="247">
        <v>2.5042990000000002E-4</v>
      </c>
      <c r="J133" s="247">
        <v>2.5042990000000002E-4</v>
      </c>
      <c r="K133" s="247">
        <v>2.7828752000000004E-4</v>
      </c>
      <c r="L133" s="247" t="s">
        <v>502</v>
      </c>
      <c r="M133" s="247">
        <v>1.01038E-3</v>
      </c>
      <c r="N133" s="247">
        <v>2.1672651000000003E-4</v>
      </c>
      <c r="O133" s="247">
        <v>3.6301510000000005E-5</v>
      </c>
      <c r="P133" s="247">
        <v>1.075333E-2</v>
      </c>
      <c r="Q133" s="247">
        <v>9.8223369999999997E-5</v>
      </c>
      <c r="R133" s="247">
        <v>9.7862520000000015E-5</v>
      </c>
      <c r="S133" s="247">
        <v>8.9707310000000008E-5</v>
      </c>
      <c r="T133" s="247">
        <v>1.2507061E-4</v>
      </c>
      <c r="U133" s="247">
        <v>1.4275226000000002E-4</v>
      </c>
      <c r="V133" s="247">
        <v>1.1555860400000002E-3</v>
      </c>
      <c r="W133" s="247">
        <v>1.94859E-4</v>
      </c>
      <c r="X133" s="247">
        <v>9.5264400000000007E-8</v>
      </c>
      <c r="Y133" s="247">
        <v>5.2034570000000004E-8</v>
      </c>
      <c r="Z133" s="247">
        <v>4.6477480000000001E-8</v>
      </c>
      <c r="AA133" s="247">
        <v>5.044683E-8</v>
      </c>
      <c r="AB133" s="247">
        <v>2.4422328000000004E-7</v>
      </c>
      <c r="AC133" s="247">
        <v>1.08255E-3</v>
      </c>
      <c r="AD133" s="247">
        <v>2.95897E-3</v>
      </c>
      <c r="AE133" s="248"/>
      <c r="AF133" s="249" t="s">
        <v>399</v>
      </c>
      <c r="AG133" s="249" t="s">
        <v>399</v>
      </c>
      <c r="AH133" s="249" t="s">
        <v>399</v>
      </c>
      <c r="AI133" s="249" t="s">
        <v>399</v>
      </c>
      <c r="AJ133" s="249" t="s">
        <v>399</v>
      </c>
      <c r="AK133" s="249">
        <v>7217</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4.4063869999999998E-2</v>
      </c>
      <c r="J139" s="247">
        <v>4.4063869999999998E-2</v>
      </c>
      <c r="K139" s="247">
        <v>4.4063869999999998E-2</v>
      </c>
      <c r="L139" s="247" t="s">
        <v>502</v>
      </c>
      <c r="M139" s="247" t="s">
        <v>502</v>
      </c>
      <c r="N139" s="247">
        <v>1.2881000000000004E-4</v>
      </c>
      <c r="O139" s="247">
        <v>2.5770000000000003E-4</v>
      </c>
      <c r="P139" s="247">
        <v>2.5770000000000003E-4</v>
      </c>
      <c r="Q139" s="247">
        <v>4.0858000000000002E-4</v>
      </c>
      <c r="R139" s="247">
        <v>3.8841E-4</v>
      </c>
      <c r="S139" s="247">
        <v>9.056E-4</v>
      </c>
      <c r="T139" s="247" t="s">
        <v>502</v>
      </c>
      <c r="U139" s="247" t="s">
        <v>502</v>
      </c>
      <c r="V139" s="247" t="s">
        <v>502</v>
      </c>
      <c r="W139" s="247">
        <v>0.43798999999999999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1121</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10.119743153517058</v>
      </c>
      <c r="F141" s="271">
        <f t="shared" ref="F141:AD141" si="0">SUM(F14:F140)</f>
        <v>13.170351642491738</v>
      </c>
      <c r="G141" s="271">
        <f t="shared" si="0"/>
        <v>3.0597144184374798</v>
      </c>
      <c r="H141" s="271">
        <f t="shared" si="0"/>
        <v>0.14792155203989213</v>
      </c>
      <c r="I141" s="271">
        <f t="shared" si="0"/>
        <v>1.4851441296383598</v>
      </c>
      <c r="J141" s="271">
        <f t="shared" si="0"/>
        <v>1.6875435731023436</v>
      </c>
      <c r="K141" s="271">
        <f t="shared" si="0"/>
        <v>2.0231870941538324</v>
      </c>
      <c r="L141" s="271">
        <f t="shared" si="0"/>
        <v>0.40081222199289657</v>
      </c>
      <c r="M141" s="271">
        <f t="shared" si="0"/>
        <v>55.382987383426318</v>
      </c>
      <c r="N141" s="271">
        <f t="shared" si="0"/>
        <v>8.769870821805176</v>
      </c>
      <c r="O141" s="271">
        <f t="shared" si="0"/>
        <v>0.22214405990071673</v>
      </c>
      <c r="P141" s="271">
        <f t="shared" si="0"/>
        <v>0.28491879692500227</v>
      </c>
      <c r="Q141" s="271">
        <f t="shared" si="0"/>
        <v>7.4149027416425345E-2</v>
      </c>
      <c r="R141" s="271">
        <f>SUM(R14:R140)</f>
        <v>0.54294005545174384</v>
      </c>
      <c r="S141" s="271">
        <f t="shared" si="0"/>
        <v>4.143383030217338</v>
      </c>
      <c r="T141" s="271">
        <f t="shared" si="0"/>
        <v>0.96083364964573181</v>
      </c>
      <c r="U141" s="271">
        <f t="shared" si="0"/>
        <v>0.14784140102578791</v>
      </c>
      <c r="V141" s="271">
        <f t="shared" si="0"/>
        <v>2.7313324363127802</v>
      </c>
      <c r="W141" s="271">
        <f t="shared" si="0"/>
        <v>33.506097644889017</v>
      </c>
      <c r="X141" s="271">
        <f t="shared" si="0"/>
        <v>0.3445254436427071</v>
      </c>
      <c r="Y141" s="271">
        <f t="shared" si="0"/>
        <v>0.47303699284047829</v>
      </c>
      <c r="Z141" s="271">
        <f t="shared" si="0"/>
        <v>0.20128486282904051</v>
      </c>
      <c r="AA141" s="271">
        <f t="shared" si="0"/>
        <v>0.16407292126906642</v>
      </c>
      <c r="AB141" s="271">
        <f t="shared" si="0"/>
        <v>1.1829224179604525</v>
      </c>
      <c r="AC141" s="271">
        <f t="shared" si="0"/>
        <v>9.7923756759706743E-2</v>
      </c>
      <c r="AD141" s="271">
        <f t="shared" si="0"/>
        <v>0.1921361845080734</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4.1556386378601395</v>
      </c>
      <c r="F143" s="247">
        <v>5.2983521647544292</v>
      </c>
      <c r="G143" s="247">
        <v>0.31561365118668483</v>
      </c>
      <c r="H143" s="247">
        <v>4.6516703338007155E-3</v>
      </c>
      <c r="I143" s="247">
        <v>0.32758586523048144</v>
      </c>
      <c r="J143" s="247">
        <v>0.32758586523048144</v>
      </c>
      <c r="K143" s="247">
        <v>0.32758586523048144</v>
      </c>
      <c r="L143" s="247">
        <v>0.17817985311509552</v>
      </c>
      <c r="M143" s="247">
        <v>46.09844926261372</v>
      </c>
      <c r="N143" s="247">
        <v>5.5611911897069257</v>
      </c>
      <c r="O143" s="247">
        <v>3.0657192967633295E-5</v>
      </c>
      <c r="P143" s="247">
        <v>1.5486283482110724E-3</v>
      </c>
      <c r="Q143" s="247">
        <v>4.770611308440214E-5</v>
      </c>
      <c r="R143" s="247">
        <v>1.4422312248082063E-3</v>
      </c>
      <c r="S143" s="247">
        <v>1.0046060666020003E-3</v>
      </c>
      <c r="T143" s="247">
        <v>3.2675286463349997E-4</v>
      </c>
      <c r="U143" s="247">
        <v>3.4097840233537677E-5</v>
      </c>
      <c r="V143" s="247">
        <v>5.7293630565108484E-3</v>
      </c>
      <c r="W143" s="247">
        <v>6.01007E-2</v>
      </c>
      <c r="X143" s="247">
        <v>2.4804463957E-3</v>
      </c>
      <c r="Y143" s="247">
        <v>3.4011945139000004E-3</v>
      </c>
      <c r="Z143" s="247">
        <v>1.9592101264000001E-3</v>
      </c>
      <c r="AA143" s="247">
        <v>3.3695238997E-3</v>
      </c>
      <c r="AB143" s="247">
        <v>1.1210374935700001E-2</v>
      </c>
      <c r="AC143" s="247">
        <v>6.0100299999999998E-5</v>
      </c>
      <c r="AD143" s="247">
        <v>1.33149E-5</v>
      </c>
      <c r="AE143" s="248"/>
      <c r="AF143" s="247">
        <v>9034.0310418835998</v>
      </c>
      <c r="AG143" s="247" t="s">
        <v>399</v>
      </c>
      <c r="AH143" s="247">
        <v>0</v>
      </c>
      <c r="AI143" s="247">
        <v>0</v>
      </c>
      <c r="AJ143" s="247">
        <v>0</v>
      </c>
      <c r="AK143" s="247" t="s">
        <v>399</v>
      </c>
      <c r="AL143" s="154" t="s">
        <v>12</v>
      </c>
    </row>
    <row r="144" spans="1:38" s="3" customFormat="1" ht="26.25" customHeight="1" thickBot="1" x14ac:dyDescent="0.3">
      <c r="A144" s="153"/>
      <c r="B144" s="154" t="s">
        <v>449</v>
      </c>
      <c r="C144" s="155" t="s">
        <v>450</v>
      </c>
      <c r="D144" s="156" t="s">
        <v>1</v>
      </c>
      <c r="E144" s="247">
        <v>0.60124026200823955</v>
      </c>
      <c r="F144" s="247">
        <v>8.8286694736601543E-2</v>
      </c>
      <c r="G144" s="247">
        <v>9.6562224746537709E-2</v>
      </c>
      <c r="H144" s="247">
        <v>3.2545239347003531E-4</v>
      </c>
      <c r="I144" s="247">
        <v>0.11987541178786078</v>
      </c>
      <c r="J144" s="247">
        <v>0.11987541178786078</v>
      </c>
      <c r="K144" s="247">
        <v>0.11987541178786078</v>
      </c>
      <c r="L144" s="247">
        <v>6.5921118886923064E-2</v>
      </c>
      <c r="M144" s="247">
        <v>0.65547470821117171</v>
      </c>
      <c r="N144" s="247">
        <v>3.5764527449605441E-2</v>
      </c>
      <c r="O144" s="247">
        <v>1.5872777645424988E-6</v>
      </c>
      <c r="P144" s="247">
        <v>1.5731618992385852E-4</v>
      </c>
      <c r="Q144" s="247">
        <v>3.0870735041438267E-6</v>
      </c>
      <c r="R144" s="247">
        <v>2.4560469906352047E-4</v>
      </c>
      <c r="S144" s="247">
        <v>1.6494045459361059E-4</v>
      </c>
      <c r="T144" s="247">
        <v>7.6613414322875552E-6</v>
      </c>
      <c r="U144" s="247">
        <v>2.9995914792026558E-6</v>
      </c>
      <c r="V144" s="247">
        <v>5.3730200550824287E-4</v>
      </c>
      <c r="W144" s="247">
        <v>7.4789999999999991E-4</v>
      </c>
      <c r="X144" s="247">
        <v>5.3893761279999995E-4</v>
      </c>
      <c r="Y144" s="247">
        <v>6.0710028520000008E-4</v>
      </c>
      <c r="Z144" s="247">
        <v>4.7278057440000001E-4</v>
      </c>
      <c r="AA144" s="247">
        <v>5.0708537419999998E-4</v>
      </c>
      <c r="AB144" s="247">
        <v>2.1259038465999999E-3</v>
      </c>
      <c r="AC144" s="247">
        <v>7.4799999999999997E-7</v>
      </c>
      <c r="AD144" s="247">
        <v>6.4209999999999996E-7</v>
      </c>
      <c r="AE144" s="248"/>
      <c r="AF144" s="247">
        <v>1244.2690625457999</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2.0304036458707655</v>
      </c>
      <c r="F145" s="247">
        <v>0.16138179478843293</v>
      </c>
      <c r="G145" s="247">
        <v>0.17074962810491764</v>
      </c>
      <c r="H145" s="247">
        <v>4.5836283836742672E-4</v>
      </c>
      <c r="I145" s="247">
        <v>8.4814521755775515E-2</v>
      </c>
      <c r="J145" s="247">
        <v>8.4814521755775515E-2</v>
      </c>
      <c r="K145" s="247">
        <v>8.4814521755775515E-2</v>
      </c>
      <c r="L145" s="247">
        <v>4.240663385964414E-2</v>
      </c>
      <c r="M145" s="247">
        <v>0.51047700896866244</v>
      </c>
      <c r="N145" s="247">
        <v>6.8297095854760249E-4</v>
      </c>
      <c r="O145" s="247">
        <v>2.5141015074913128E-6</v>
      </c>
      <c r="P145" s="247">
        <v>2.6629353440514489E-4</v>
      </c>
      <c r="Q145" s="247">
        <v>5.0265932118711517E-6</v>
      </c>
      <c r="R145" s="247">
        <v>4.2695134081164487E-4</v>
      </c>
      <c r="S145" s="247">
        <v>2.8631297788460992E-4</v>
      </c>
      <c r="T145" s="247">
        <v>1.0080553076637359E-5</v>
      </c>
      <c r="U145" s="247">
        <v>5.0249834087596777E-6</v>
      </c>
      <c r="V145" s="247">
        <v>9.0444871948339753E-4</v>
      </c>
      <c r="W145" s="247">
        <v>9.9593000000000008E-3</v>
      </c>
      <c r="X145" s="247">
        <v>1.4227695539999999E-4</v>
      </c>
      <c r="Y145" s="247">
        <v>8.6156600840000001E-4</v>
      </c>
      <c r="Z145" s="247">
        <v>9.6274073219999997E-4</v>
      </c>
      <c r="AA145" s="247">
        <v>2.2131970860000001E-4</v>
      </c>
      <c r="AB145" s="247">
        <v>2.1879034045999999E-3</v>
      </c>
      <c r="AC145" s="247">
        <v>1.7231000000000001E-6</v>
      </c>
      <c r="AD145" s="247">
        <v>1.7231000000000001E-6</v>
      </c>
      <c r="AE145" s="248"/>
      <c r="AF145" s="247">
        <v>2144.7467307071001</v>
      </c>
      <c r="AG145" s="247" t="s">
        <v>399</v>
      </c>
      <c r="AH145" s="247">
        <v>0</v>
      </c>
      <c r="AI145" s="247">
        <v>0</v>
      </c>
      <c r="AJ145" s="247">
        <v>0</v>
      </c>
      <c r="AK145" s="247" t="s">
        <v>399</v>
      </c>
      <c r="AL145" s="154" t="s">
        <v>12</v>
      </c>
    </row>
    <row r="146" spans="1:38" s="3" customFormat="1" ht="26.25" customHeight="1" thickBot="1" x14ac:dyDescent="0.3">
      <c r="A146" s="153"/>
      <c r="B146" s="154" t="s">
        <v>453</v>
      </c>
      <c r="C146" s="155" t="s">
        <v>454</v>
      </c>
      <c r="D146" s="156" t="s">
        <v>1</v>
      </c>
      <c r="E146" s="247">
        <v>6.6957214063475467E-3</v>
      </c>
      <c r="F146" s="247">
        <v>0.15433780069488545</v>
      </c>
      <c r="G146" s="247">
        <v>7.9129758497061204E-4</v>
      </c>
      <c r="H146" s="247">
        <v>6.4792591025176715E-5</v>
      </c>
      <c r="I146" s="247">
        <v>2.5253214905795202E-3</v>
      </c>
      <c r="J146" s="247">
        <v>2.5253214905795202E-3</v>
      </c>
      <c r="K146" s="247">
        <v>2.5253214905795202E-3</v>
      </c>
      <c r="L146" s="247">
        <v>3.9224073706348108E-4</v>
      </c>
      <c r="M146" s="247">
        <v>0.73281340352554059</v>
      </c>
      <c r="N146" s="247">
        <v>5.389551695996584E-2</v>
      </c>
      <c r="O146" s="247">
        <v>3.3014402477346589E-5</v>
      </c>
      <c r="P146" s="247">
        <v>1.1473814982073869E-5</v>
      </c>
      <c r="Q146" s="247">
        <v>3.9564879248530587E-7</v>
      </c>
      <c r="R146" s="247">
        <v>1.4620604197141133E-4</v>
      </c>
      <c r="S146" s="247">
        <v>5.5936529965817106E-3</v>
      </c>
      <c r="T146" s="247">
        <v>2.3207229900430514E-4</v>
      </c>
      <c r="U146" s="247">
        <v>3.287075933429532E-5</v>
      </c>
      <c r="V146" s="247">
        <v>3.2769285172574874E-3</v>
      </c>
      <c r="W146" s="247">
        <v>9.1040000000000001E-4</v>
      </c>
      <c r="X146" s="247">
        <v>1.38707453E-5</v>
      </c>
      <c r="Y146" s="247">
        <v>2.54296997E-5</v>
      </c>
      <c r="Z146" s="247">
        <v>8.6692158000000005E-6</v>
      </c>
      <c r="AA146" s="247">
        <v>2.9764307499999999E-5</v>
      </c>
      <c r="AB146" s="247">
        <v>7.7733968300000005E-5</v>
      </c>
      <c r="AC146" s="247">
        <v>9.1019999999999998E-7</v>
      </c>
      <c r="AD146" s="247">
        <v>9.1019999999999998E-7</v>
      </c>
      <c r="AE146" s="248"/>
      <c r="AF146" s="247">
        <v>57.730434140900002</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1.3841500128543625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64.225169622300001</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5.0357648295559672E-2</v>
      </c>
      <c r="J148" s="247">
        <v>0.10122233374658937</v>
      </c>
      <c r="K148" s="247">
        <v>0.12484558763913488</v>
      </c>
      <c r="L148" s="247">
        <v>1.0313556199317999E-2</v>
      </c>
      <c r="M148" s="247" t="s">
        <v>399</v>
      </c>
      <c r="N148" s="247">
        <v>0.43027053115524416</v>
      </c>
      <c r="O148" s="247">
        <v>1.8124983845013533E-3</v>
      </c>
      <c r="P148" s="247">
        <v>0</v>
      </c>
      <c r="Q148" s="247">
        <v>4.8856350753708391E-3</v>
      </c>
      <c r="R148" s="247">
        <v>0.16135981160755258</v>
      </c>
      <c r="S148" s="247">
        <v>3.5491771072134695</v>
      </c>
      <c r="T148" s="247">
        <v>2.4307043342935174E-2</v>
      </c>
      <c r="U148" s="247">
        <v>2.4969117527826974E-3</v>
      </c>
      <c r="V148" s="247">
        <v>1.0141105369424359</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3299.8531124319006</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1.5876408862231406E-2</v>
      </c>
      <c r="J149" s="247">
        <v>2.9400757152280372E-2</v>
      </c>
      <c r="K149" s="247">
        <v>5.8801514304560744E-2</v>
      </c>
      <c r="L149" s="247">
        <v>6.2329605162834371E-4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3299.8531124319006</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10.119743153517058</v>
      </c>
      <c r="F152" s="172">
        <f t="shared" ref="F152:AD152" si="1">F141 + F151 + IF(AND(OR($B$4="AT",$B$4="BE",$B$4="CH",$B$4="GB",$B$4="IE",$B$4="LT",$B$4="LU",$B$4="NL"),SUM(F143:F149)&gt;0),SUM(F143:F149)-SUM(F27:F33),0)</f>
        <v>13.170351642491738</v>
      </c>
      <c r="G152" s="172">
        <f t="shared" si="1"/>
        <v>3.0597144184374798</v>
      </c>
      <c r="H152" s="172">
        <f t="shared" si="1"/>
        <v>0.14792155203989213</v>
      </c>
      <c r="I152" s="172">
        <f t="shared" si="1"/>
        <v>1.4851441296383598</v>
      </c>
      <c r="J152" s="172">
        <f t="shared" si="1"/>
        <v>1.6875435731023436</v>
      </c>
      <c r="K152" s="172">
        <f t="shared" si="1"/>
        <v>2.0231870941538324</v>
      </c>
      <c r="L152" s="172">
        <f t="shared" si="1"/>
        <v>0.40081222199289657</v>
      </c>
      <c r="M152" s="172">
        <f t="shared" si="1"/>
        <v>55.382987383426318</v>
      </c>
      <c r="N152" s="172">
        <f t="shared" si="1"/>
        <v>8.769870821805176</v>
      </c>
      <c r="O152" s="172">
        <f t="shared" si="1"/>
        <v>0.22214405990071673</v>
      </c>
      <c r="P152" s="172">
        <f t="shared" si="1"/>
        <v>0.28491879692500227</v>
      </c>
      <c r="Q152" s="172">
        <f t="shared" si="1"/>
        <v>7.4149027416425345E-2</v>
      </c>
      <c r="R152" s="172">
        <f t="shared" si="1"/>
        <v>0.54294005545174384</v>
      </c>
      <c r="S152" s="172">
        <f t="shared" si="1"/>
        <v>4.143383030217338</v>
      </c>
      <c r="T152" s="172">
        <f t="shared" si="1"/>
        <v>0.96083364964573181</v>
      </c>
      <c r="U152" s="172">
        <f t="shared" si="1"/>
        <v>0.14784140102578791</v>
      </c>
      <c r="V152" s="172">
        <f t="shared" si="1"/>
        <v>2.7313324363127802</v>
      </c>
      <c r="W152" s="172">
        <f t="shared" si="1"/>
        <v>33.506097644889017</v>
      </c>
      <c r="X152" s="172">
        <f t="shared" si="1"/>
        <v>0.3445254436427071</v>
      </c>
      <c r="Y152" s="172">
        <f t="shared" si="1"/>
        <v>0.47303699284047829</v>
      </c>
      <c r="Z152" s="172">
        <f t="shared" si="1"/>
        <v>0.20128486282904051</v>
      </c>
      <c r="AA152" s="172">
        <f t="shared" si="1"/>
        <v>0.16407292126906642</v>
      </c>
      <c r="AB152" s="172">
        <f t="shared" si="1"/>
        <v>1.1829224179604525</v>
      </c>
      <c r="AC152" s="172">
        <f t="shared" si="1"/>
        <v>9.7923756759706743E-2</v>
      </c>
      <c r="AD152" s="172">
        <f t="shared" si="1"/>
        <v>0.1921361845080734</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10.119743153517058</v>
      </c>
      <c r="F154" s="172">
        <f>F141 + F153 - IF(OR($B$6=2005,$B$6&gt;=2020),SUM(F99:F122),0) + IF(AND(OR($B$4="AT",$B$4="BE",$B$4="CH",$B$4="GB",$B$4="IE",$B$4="LT",$B$4="LU",$B$4="NL"),SUM(F143:F149)&gt;0),SUM(F143:F149)-SUM(F27:F33),0)</f>
        <v>13.170351642491738</v>
      </c>
      <c r="G154" s="172">
        <f>G141 + G153 + IF(AND(OR($B$4="AT",$B$4="BE",$B$4="CH",$B$4="GB",$B$4="IE",$B$4="LT",$B$4="LU",$B$4="NL"),SUM(G143:G149)&gt;0),SUM(G143:G149)-SUM(G27:G33),0)</f>
        <v>3.0597144184374798</v>
      </c>
      <c r="H154" s="172">
        <f t="shared" ref="H154:AD154" si="2">H141 + H153 + IF(AND(OR($B$4="AT",$B$4="BE",$B$4="CH",$B$4="GB",$B$4="IE",$B$4="LT",$B$4="LU",$B$4="NL"),SUM(H143:H149)&gt;0),SUM(H143:H149)-SUM(H27:H33),0)</f>
        <v>0.14792155203989213</v>
      </c>
      <c r="I154" s="172">
        <f t="shared" si="2"/>
        <v>1.4851441296383598</v>
      </c>
      <c r="J154" s="172">
        <f t="shared" si="2"/>
        <v>1.6875435731023436</v>
      </c>
      <c r="K154" s="172">
        <f t="shared" si="2"/>
        <v>2.0231870941538324</v>
      </c>
      <c r="L154" s="172">
        <f t="shared" si="2"/>
        <v>0.40081222199289657</v>
      </c>
      <c r="M154" s="172">
        <f t="shared" si="2"/>
        <v>55.382987383426318</v>
      </c>
      <c r="N154" s="172">
        <f t="shared" si="2"/>
        <v>8.769870821805176</v>
      </c>
      <c r="O154" s="172">
        <f t="shared" si="2"/>
        <v>0.22214405990071673</v>
      </c>
      <c r="P154" s="172">
        <f t="shared" si="2"/>
        <v>0.28491879692500227</v>
      </c>
      <c r="Q154" s="172">
        <f t="shared" si="2"/>
        <v>7.4149027416425345E-2</v>
      </c>
      <c r="R154" s="172">
        <f t="shared" si="2"/>
        <v>0.54294005545174384</v>
      </c>
      <c r="S154" s="172">
        <f t="shared" si="2"/>
        <v>4.143383030217338</v>
      </c>
      <c r="T154" s="172">
        <f t="shared" si="2"/>
        <v>0.96083364964573181</v>
      </c>
      <c r="U154" s="172">
        <f t="shared" si="2"/>
        <v>0.14784140102578791</v>
      </c>
      <c r="V154" s="172">
        <f t="shared" si="2"/>
        <v>2.7313324363127802</v>
      </c>
      <c r="W154" s="172">
        <f t="shared" si="2"/>
        <v>33.506097644889017</v>
      </c>
      <c r="X154" s="172">
        <f t="shared" si="2"/>
        <v>0.3445254436427071</v>
      </c>
      <c r="Y154" s="172">
        <f t="shared" si="2"/>
        <v>0.47303699284047829</v>
      </c>
      <c r="Z154" s="172">
        <f t="shared" si="2"/>
        <v>0.20128486282904051</v>
      </c>
      <c r="AA154" s="172">
        <f t="shared" si="2"/>
        <v>0.16407292126906642</v>
      </c>
      <c r="AB154" s="172">
        <f t="shared" si="2"/>
        <v>1.1829224179604525</v>
      </c>
      <c r="AC154" s="172">
        <f t="shared" si="2"/>
        <v>9.7923756759706743E-2</v>
      </c>
      <c r="AD154" s="172">
        <f t="shared" si="2"/>
        <v>0.1921361845080734</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571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8"/>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2008</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2008</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0.25100883127009205</v>
      </c>
      <c r="F14" s="247">
        <v>1.2944845100178046E-2</v>
      </c>
      <c r="G14" s="247">
        <v>1.401795353304657E-2</v>
      </c>
      <c r="H14" s="247">
        <v>6.5216919509514326E-3</v>
      </c>
      <c r="I14" s="247">
        <v>3.652552576430562E-3</v>
      </c>
      <c r="J14" s="247">
        <v>3.6716667978826129E-3</v>
      </c>
      <c r="K14" s="247">
        <v>3.6979488523791828E-3</v>
      </c>
      <c r="L14" s="247">
        <v>1.1977024449414265E-4</v>
      </c>
      <c r="M14" s="247">
        <v>5.4828107990211768E-2</v>
      </c>
      <c r="N14" s="247">
        <v>7.5495217710291745E-2</v>
      </c>
      <c r="O14" s="247">
        <v>1.3620455743780492E-2</v>
      </c>
      <c r="P14" s="247">
        <v>1.3732316041887986E-2</v>
      </c>
      <c r="Q14" s="247">
        <v>2.7367672088356606E-2</v>
      </c>
      <c r="R14" s="247">
        <v>1.3621027661094123E-2</v>
      </c>
      <c r="S14" s="247">
        <v>3.3544894677872791E-2</v>
      </c>
      <c r="T14" s="247">
        <v>2.0541840642803132E-2</v>
      </c>
      <c r="U14" s="247">
        <v>5.9299848989613916E-3</v>
      </c>
      <c r="V14" s="247">
        <v>0.11370956417168242</v>
      </c>
      <c r="W14" s="247">
        <v>1.417402937812829E-2</v>
      </c>
      <c r="X14" s="247">
        <v>4.8375706944982009E-6</v>
      </c>
      <c r="Y14" s="247">
        <v>9.9124024937472997E-6</v>
      </c>
      <c r="Z14" s="247">
        <v>5.7028194377473015E-6</v>
      </c>
      <c r="AA14" s="247">
        <v>6.8103278736007137E-6</v>
      </c>
      <c r="AB14" s="247">
        <v>2.7208007827740105E-5</v>
      </c>
      <c r="AC14" s="247">
        <v>2.2651565968000005E-2</v>
      </c>
      <c r="AD14" s="247">
        <v>1.7038788560000001E-6</v>
      </c>
      <c r="AE14" s="248"/>
      <c r="AF14" s="249">
        <v>3.6082589383544765</v>
      </c>
      <c r="AG14" s="249" t="s">
        <v>399</v>
      </c>
      <c r="AH14" s="249">
        <v>1079.7681953398157</v>
      </c>
      <c r="AI14" s="249">
        <v>1623.6028132059073</v>
      </c>
      <c r="AJ14" s="249">
        <v>2858.6800549667701</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0.23238715682202524</v>
      </c>
      <c r="F23" s="247">
        <v>8.5339926042773268E-2</v>
      </c>
      <c r="G23" s="247">
        <v>1.6823309852999433E-4</v>
      </c>
      <c r="H23" s="247">
        <v>8.0554569199789056E-5</v>
      </c>
      <c r="I23" s="247">
        <v>1.2994354732496027E-2</v>
      </c>
      <c r="J23" s="247">
        <v>2.0005974604980895E-2</v>
      </c>
      <c r="K23" s="247">
        <v>8.0531153402731551E-2</v>
      </c>
      <c r="L23" s="247">
        <v>8.716117786146749E-3</v>
      </c>
      <c r="M23" s="247">
        <v>0.30646443931864426</v>
      </c>
      <c r="N23" s="247">
        <v>7.8347410983516808E-6</v>
      </c>
      <c r="O23" s="247">
        <v>1.7166666895908304E-4</v>
      </c>
      <c r="P23" s="247" t="s">
        <v>502</v>
      </c>
      <c r="Q23" s="247" t="s">
        <v>502</v>
      </c>
      <c r="R23" s="247">
        <v>5.4277119701953572E-4</v>
      </c>
      <c r="S23" s="247">
        <v>2.3699601032737133E-2</v>
      </c>
      <c r="T23" s="247">
        <v>7.5029704454754407E-4</v>
      </c>
      <c r="U23" s="247">
        <v>1.0370683029910693E-4</v>
      </c>
      <c r="V23" s="247">
        <v>1.3463505409512376E-2</v>
      </c>
      <c r="W23" s="247" t="s">
        <v>502</v>
      </c>
      <c r="X23" s="247">
        <v>3.1749329058174819E-4</v>
      </c>
      <c r="Y23" s="247">
        <v>5.1857203351368935E-4</v>
      </c>
      <c r="Z23" s="247" t="s">
        <v>399</v>
      </c>
      <c r="AA23" s="247" t="s">
        <v>399</v>
      </c>
      <c r="AB23" s="247">
        <v>8.3606532409543678E-4</v>
      </c>
      <c r="AC23" s="247" t="s">
        <v>502</v>
      </c>
      <c r="AD23" s="247" t="s">
        <v>399</v>
      </c>
      <c r="AE23" s="248"/>
      <c r="AF23" s="249">
        <v>446.8494180551196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0.14081810318342095</v>
      </c>
      <c r="F24" s="247">
        <v>2.8522252408716513E-2</v>
      </c>
      <c r="G24" s="247">
        <v>6.0778626807558214E-3</v>
      </c>
      <c r="H24" s="247">
        <v>6.8144483999889381E-4</v>
      </c>
      <c r="I24" s="247">
        <v>3.1390426139531933E-3</v>
      </c>
      <c r="J24" s="247">
        <v>3.1390426139531933E-3</v>
      </c>
      <c r="K24" s="247">
        <v>3.1390426139531933E-3</v>
      </c>
      <c r="L24" s="247">
        <v>1.3048726732711709E-3</v>
      </c>
      <c r="M24" s="247">
        <v>3.9872512226832545E-2</v>
      </c>
      <c r="N24" s="247">
        <v>2.1356886879569736E-5</v>
      </c>
      <c r="O24" s="247">
        <v>1.6855296798994274E-6</v>
      </c>
      <c r="P24" s="247">
        <v>6.1670221456259968E-4</v>
      </c>
      <c r="Q24" s="247">
        <v>1.1508607713919133E-4</v>
      </c>
      <c r="R24" s="247">
        <v>3.7198005505462919E-5</v>
      </c>
      <c r="S24" s="247">
        <v>2.7850752482664479E-5</v>
      </c>
      <c r="T24" s="247">
        <v>1.5426110698452898E-5</v>
      </c>
      <c r="U24" s="247">
        <v>7.7250328173695176E-5</v>
      </c>
      <c r="V24" s="247">
        <v>4.10375807374399E-3</v>
      </c>
      <c r="W24" s="247">
        <v>7.3951133622754731E-4</v>
      </c>
      <c r="X24" s="247">
        <v>1.0195774161053277E-6</v>
      </c>
      <c r="Y24" s="247">
        <v>4.9397716204899413E-6</v>
      </c>
      <c r="Z24" s="247">
        <v>1.4212983896019573E-6</v>
      </c>
      <c r="AA24" s="247">
        <v>1.3762824887962026E-6</v>
      </c>
      <c r="AB24" s="247">
        <v>8.7569299149934297E-6</v>
      </c>
      <c r="AC24" s="247" t="s">
        <v>502</v>
      </c>
      <c r="AD24" s="247" t="s">
        <v>502</v>
      </c>
      <c r="AE24" s="248"/>
      <c r="AF24" s="249">
        <v>113.39528545317721</v>
      </c>
      <c r="AG24" s="249" t="s">
        <v>399</v>
      </c>
      <c r="AH24" s="249">
        <v>1116.8421857559599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2.3253828176941145</v>
      </c>
      <c r="F27" s="247">
        <v>0.58853115036830483</v>
      </c>
      <c r="G27" s="247">
        <v>3.574938218530983E-3</v>
      </c>
      <c r="H27" s="247">
        <v>4.0220094415117723E-2</v>
      </c>
      <c r="I27" s="247">
        <v>0.12963559796466367</v>
      </c>
      <c r="J27" s="247">
        <v>0.12963559796466367</v>
      </c>
      <c r="K27" s="247">
        <v>0.12963559796466367</v>
      </c>
      <c r="L27" s="247">
        <v>0.10586510773961746</v>
      </c>
      <c r="M27" s="247">
        <v>4.4881651695095659</v>
      </c>
      <c r="N27" s="247">
        <v>2.422236030067697E-3</v>
      </c>
      <c r="O27" s="247">
        <v>2.2247016972035108E-5</v>
      </c>
      <c r="P27" s="247">
        <v>1.4768673485760489E-3</v>
      </c>
      <c r="Q27" s="247">
        <v>3.7443502340392848E-5</v>
      </c>
      <c r="R27" s="247">
        <v>1.8289956310273323E-3</v>
      </c>
      <c r="S27" s="247">
        <v>1.2459126513390422E-3</v>
      </c>
      <c r="T27" s="247">
        <v>1.9474604194330119E-4</v>
      </c>
      <c r="U27" s="247">
        <v>3.039297073671544E-5</v>
      </c>
      <c r="V27" s="247">
        <v>5.2592187844984588E-3</v>
      </c>
      <c r="W27" s="247">
        <v>0.1500204</v>
      </c>
      <c r="X27" s="247">
        <v>4.1781810018999997E-3</v>
      </c>
      <c r="Y27" s="247">
        <v>4.6984776240999995E-3</v>
      </c>
      <c r="Z27" s="247">
        <v>3.6518028601000003E-3</v>
      </c>
      <c r="AA27" s="247">
        <v>3.9878639161E-3</v>
      </c>
      <c r="AB27" s="247">
        <v>1.6516325402200001E-2</v>
      </c>
      <c r="AC27" s="247">
        <v>1.500204E-4</v>
      </c>
      <c r="AD27" s="247">
        <v>3.0034000000000001E-5</v>
      </c>
      <c r="AE27" s="248"/>
      <c r="AF27" s="247">
        <v>10077.1820347312</v>
      </c>
      <c r="AG27" s="247" t="s">
        <v>399</v>
      </c>
      <c r="AH27" s="247">
        <v>8.4285379199999996E-2</v>
      </c>
      <c r="AI27" s="247">
        <v>0</v>
      </c>
      <c r="AJ27" s="247">
        <v>3.9277855999999998E-3</v>
      </c>
      <c r="AK27" s="247" t="s">
        <v>399</v>
      </c>
      <c r="AL27" s="250" t="s">
        <v>12</v>
      </c>
    </row>
    <row r="28" spans="1:38" s="1" customFormat="1" ht="26.25" customHeight="1" thickBot="1" x14ac:dyDescent="0.3">
      <c r="A28" s="244" t="s">
        <v>123</v>
      </c>
      <c r="B28" s="244" t="s">
        <v>164</v>
      </c>
      <c r="C28" s="245" t="s">
        <v>146</v>
      </c>
      <c r="D28" s="246"/>
      <c r="E28" s="247">
        <v>0.55182382955936848</v>
      </c>
      <c r="F28" s="247">
        <v>7.6460396861068716E-2</v>
      </c>
      <c r="G28" s="247">
        <v>6.5082238071116855E-4</v>
      </c>
      <c r="H28" s="247">
        <v>8.4424337398122809E-4</v>
      </c>
      <c r="I28" s="247">
        <v>3.7694581528114557E-2</v>
      </c>
      <c r="J28" s="247">
        <v>3.7694581528114557E-2</v>
      </c>
      <c r="K28" s="247">
        <v>3.7694581528114557E-2</v>
      </c>
      <c r="L28" s="247">
        <v>3.0224525615804323E-2</v>
      </c>
      <c r="M28" s="247">
        <v>0.37186470447493053</v>
      </c>
      <c r="N28" s="247">
        <v>5.7106706156443241E-5</v>
      </c>
      <c r="O28" s="247">
        <v>2.1750285257447664E-6</v>
      </c>
      <c r="P28" s="247">
        <v>2.1638779099697572E-4</v>
      </c>
      <c r="Q28" s="247">
        <v>4.2367351896337764E-6</v>
      </c>
      <c r="R28" s="247">
        <v>3.3836469364256603E-4</v>
      </c>
      <c r="S28" s="247">
        <v>2.272153512153001E-4</v>
      </c>
      <c r="T28" s="247">
        <v>1.0399942030815394E-5</v>
      </c>
      <c r="U28" s="247">
        <v>4.1234133277780209E-6</v>
      </c>
      <c r="V28" s="247">
        <v>7.3881474314437087E-4</v>
      </c>
      <c r="W28" s="247">
        <v>2.5311199999999999E-2</v>
      </c>
      <c r="X28" s="247">
        <v>7.3817531979999994E-4</v>
      </c>
      <c r="Y28" s="247">
        <v>8.277880181E-4</v>
      </c>
      <c r="Z28" s="247">
        <v>6.4873886130000001E-4</v>
      </c>
      <c r="AA28" s="247">
        <v>6.8884409329999998E-4</v>
      </c>
      <c r="AB28" s="247">
        <v>2.9035462924999998E-3</v>
      </c>
      <c r="AC28" s="247">
        <v>2.5310800000000002E-5</v>
      </c>
      <c r="AD28" s="247">
        <v>5.0983E-6</v>
      </c>
      <c r="AE28" s="248"/>
      <c r="AF28" s="247">
        <v>1713.3312942651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1.5966724272055783</v>
      </c>
      <c r="F29" s="247">
        <v>7.5491396877539266E-2</v>
      </c>
      <c r="G29" s="247">
        <v>9.333488708579595E-4</v>
      </c>
      <c r="H29" s="247">
        <v>6.1225434937148412E-4</v>
      </c>
      <c r="I29" s="247">
        <v>3.4974058800608526E-2</v>
      </c>
      <c r="J29" s="247">
        <v>3.4974058800608526E-2</v>
      </c>
      <c r="K29" s="247">
        <v>3.4974058800608526E-2</v>
      </c>
      <c r="L29" s="247">
        <v>2.3257950250011868E-2</v>
      </c>
      <c r="M29" s="247">
        <v>0.40870653868489654</v>
      </c>
      <c r="N29" s="247">
        <v>2.8619367943572628E-5</v>
      </c>
      <c r="O29" s="247">
        <v>2.8567646885315146E-6</v>
      </c>
      <c r="P29" s="247">
        <v>3.0279633540651303E-4</v>
      </c>
      <c r="Q29" s="247">
        <v>5.7133636044404096E-6</v>
      </c>
      <c r="R29" s="247">
        <v>4.8560407803389163E-4</v>
      </c>
      <c r="S29" s="247">
        <v>3.2564083810265317E-4</v>
      </c>
      <c r="T29" s="247">
        <v>1.1429545343465361E-5</v>
      </c>
      <c r="U29" s="247">
        <v>5.7131978318177892E-6</v>
      </c>
      <c r="V29" s="247">
        <v>1.0283706365485231E-3</v>
      </c>
      <c r="W29" s="247">
        <v>1.07013E-2</v>
      </c>
      <c r="X29" s="247">
        <v>1.5880038869999999E-4</v>
      </c>
      <c r="Y29" s="247">
        <v>9.6162457799999997E-4</v>
      </c>
      <c r="Z29" s="247">
        <v>1.0745492985000001E-3</v>
      </c>
      <c r="AA29" s="247">
        <v>2.4702282750000001E-4</v>
      </c>
      <c r="AB29" s="247">
        <v>2.4419970927E-3</v>
      </c>
      <c r="AC29" s="247">
        <v>9.9842000000000001E-6</v>
      </c>
      <c r="AD29" s="247">
        <v>2.0551999999999998E-6</v>
      </c>
      <c r="AE29" s="248"/>
      <c r="AF29" s="247">
        <v>2439.1808263605999</v>
      </c>
      <c r="AG29" s="247" t="s">
        <v>399</v>
      </c>
      <c r="AH29" s="247">
        <v>10.302255943600001</v>
      </c>
      <c r="AI29" s="247">
        <v>0</v>
      </c>
      <c r="AJ29" s="247">
        <v>0</v>
      </c>
      <c r="AK29" s="247" t="s">
        <v>399</v>
      </c>
      <c r="AL29" s="250" t="s">
        <v>12</v>
      </c>
    </row>
    <row r="30" spans="1:38" s="1" customFormat="1" ht="26.25" customHeight="1" thickBot="1" x14ac:dyDescent="0.3">
      <c r="A30" s="244" t="s">
        <v>123</v>
      </c>
      <c r="B30" s="244" t="s">
        <v>166</v>
      </c>
      <c r="C30" s="245" t="s">
        <v>54</v>
      </c>
      <c r="D30" s="246"/>
      <c r="E30" s="247">
        <v>8.8623601481199708E-3</v>
      </c>
      <c r="F30" s="247">
        <v>0.10153725710539437</v>
      </c>
      <c r="G30" s="247">
        <v>2.3137905619637745E-5</v>
      </c>
      <c r="H30" s="247">
        <v>8.5619056745408416E-5</v>
      </c>
      <c r="I30" s="247">
        <v>1.409736604010778E-3</v>
      </c>
      <c r="J30" s="247">
        <v>1.409736604010778E-3</v>
      </c>
      <c r="K30" s="247">
        <v>1.409736604010778E-3</v>
      </c>
      <c r="L30" s="247">
        <v>2.4662985480635878E-4</v>
      </c>
      <c r="M30" s="247">
        <v>0.46458818866727059</v>
      </c>
      <c r="N30" s="247">
        <v>5.9508826136751517E-5</v>
      </c>
      <c r="O30" s="247">
        <v>4.7791158990881811E-5</v>
      </c>
      <c r="P30" s="247">
        <v>1.5503679828315496E-5</v>
      </c>
      <c r="Q30" s="247">
        <v>5.3460964925225847E-7</v>
      </c>
      <c r="R30" s="247">
        <v>2.1095207656291625E-4</v>
      </c>
      <c r="S30" s="247">
        <v>8.1010536820546927E-3</v>
      </c>
      <c r="T30" s="247">
        <v>3.3582987114341608E-4</v>
      </c>
      <c r="U30" s="247">
        <v>4.7583111830539514E-5</v>
      </c>
      <c r="V30" s="247">
        <v>4.7419486407231752E-3</v>
      </c>
      <c r="W30" s="247">
        <v>9.970999999999999E-4</v>
      </c>
      <c r="X30" s="247">
        <v>1.3228220199999999E-5</v>
      </c>
      <c r="Y30" s="247">
        <v>1.78380985E-5</v>
      </c>
      <c r="Z30" s="247">
        <v>9.9653654000000002E-6</v>
      </c>
      <c r="AA30" s="247">
        <v>1.99912351E-5</v>
      </c>
      <c r="AB30" s="247">
        <v>6.1022919199999997E-5</v>
      </c>
      <c r="AC30" s="247">
        <v>9.9709999999999995E-7</v>
      </c>
      <c r="AD30" s="247">
        <v>4.1829999999999998E-7</v>
      </c>
      <c r="AE30" s="248"/>
      <c r="AF30" s="247">
        <v>78.006675954499997</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0.20953019462514932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9.7222932236999995</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5.9847690657710437E-2</v>
      </c>
      <c r="J32" s="247">
        <v>0.12046567066643306</v>
      </c>
      <c r="K32" s="247">
        <v>0.14840142212794455</v>
      </c>
      <c r="L32" s="247">
        <v>1.2211182515184309E-2</v>
      </c>
      <c r="M32" s="247" t="s">
        <v>399</v>
      </c>
      <c r="N32" s="247">
        <v>0.51369950116155216</v>
      </c>
      <c r="O32" s="247">
        <v>2.1612215992568499E-3</v>
      </c>
      <c r="P32" s="247">
        <v>0</v>
      </c>
      <c r="Q32" s="247">
        <v>5.8317171612486821E-3</v>
      </c>
      <c r="R32" s="247">
        <v>0.1926762757772896</v>
      </c>
      <c r="S32" s="247">
        <v>4.2382359216471652</v>
      </c>
      <c r="T32" s="247">
        <v>2.9006447907072585E-2</v>
      </c>
      <c r="U32" s="247">
        <v>2.9680284425588877E-3</v>
      </c>
      <c r="V32" s="247">
        <v>1.2059257068306286</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3743.5090698238091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1.7941042515269609E-2</v>
      </c>
      <c r="J33" s="247">
        <v>3.3224152806054834E-2</v>
      </c>
      <c r="K33" s="247">
        <v>6.6448305612109668E-2</v>
      </c>
      <c r="L33" s="247">
        <v>7.0435203948836223E-4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3743.5090698238091</v>
      </c>
      <c r="AL33" s="250" t="s">
        <v>459</v>
      </c>
    </row>
    <row r="34" spans="1:38" s="1" customFormat="1" ht="26.25" customHeight="1" thickBot="1" x14ac:dyDescent="0.3">
      <c r="A34" s="244" t="s">
        <v>121</v>
      </c>
      <c r="B34" s="244" t="s">
        <v>170</v>
      </c>
      <c r="C34" s="245" t="s">
        <v>58</v>
      </c>
      <c r="D34" s="246"/>
      <c r="E34" s="247">
        <v>1.2595097024449508E-2</v>
      </c>
      <c r="F34" s="247">
        <v>1.1179569303079874E-3</v>
      </c>
      <c r="G34" s="247">
        <v>4.959513184360758E-4</v>
      </c>
      <c r="H34" s="247">
        <v>1.6841680188558407E-6</v>
      </c>
      <c r="I34" s="247">
        <v>3.2929101080328616E-4</v>
      </c>
      <c r="J34" s="247">
        <v>3.4602936780050373E-4</v>
      </c>
      <c r="K34" s="247">
        <v>3.6535080458124252E-4</v>
      </c>
      <c r="L34" s="247">
        <v>2.14039157022136E-4</v>
      </c>
      <c r="M34" s="247">
        <v>2.5717142324737348E-3</v>
      </c>
      <c r="N34" s="247" t="s">
        <v>502</v>
      </c>
      <c r="O34" s="247">
        <v>2.407430358241785E-6</v>
      </c>
      <c r="P34" s="247" t="s">
        <v>502</v>
      </c>
      <c r="Q34" s="247" t="s">
        <v>502</v>
      </c>
      <c r="R34" s="247">
        <v>1.2016487152940752E-5</v>
      </c>
      <c r="S34" s="247">
        <v>4.0853989856171746E-4</v>
      </c>
      <c r="T34" s="247">
        <v>1.6821015550290236E-5</v>
      </c>
      <c r="U34" s="247">
        <v>2.407430358241785E-6</v>
      </c>
      <c r="V34" s="247">
        <v>2.4032974305881509E-4</v>
      </c>
      <c r="W34" s="247" t="s">
        <v>502</v>
      </c>
      <c r="X34" s="247">
        <v>7.2119587555912681E-6</v>
      </c>
      <c r="Y34" s="247">
        <v>1.2016487152940752E-5</v>
      </c>
      <c r="Z34" s="247" t="s">
        <v>502</v>
      </c>
      <c r="AA34" s="247" t="s">
        <v>502</v>
      </c>
      <c r="AB34" s="247">
        <v>1.9228445908532022E-5</v>
      </c>
      <c r="AC34" s="247" t="s">
        <v>399</v>
      </c>
      <c r="AD34" s="247" t="s">
        <v>399</v>
      </c>
      <c r="AE34" s="248"/>
      <c r="AF34" s="249">
        <v>10.332319134084912</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5.5531386344264438E-2</v>
      </c>
      <c r="F36" s="247">
        <v>1.980700543593616E-3</v>
      </c>
      <c r="G36" s="247">
        <v>2.1288045148403676E-3</v>
      </c>
      <c r="H36" s="247">
        <v>5.1699538217551787E-6</v>
      </c>
      <c r="I36" s="247">
        <v>9.9019821433146238E-4</v>
      </c>
      <c r="J36" s="247">
        <v>1.0610569931825773E-3</v>
      </c>
      <c r="K36" s="247">
        <v>1.0610569931825773E-3</v>
      </c>
      <c r="L36" s="247">
        <v>3.2892766788659896E-4</v>
      </c>
      <c r="M36" s="247">
        <v>5.2338179572003884E-3</v>
      </c>
      <c r="N36" s="247">
        <v>9.1933943548034723E-5</v>
      </c>
      <c r="O36" s="247">
        <v>7.0858778851115088E-6</v>
      </c>
      <c r="P36" s="247">
        <v>2.1227222162265376E-5</v>
      </c>
      <c r="Q36" s="247">
        <v>2.8282688554307739E-5</v>
      </c>
      <c r="R36" s="247">
        <v>3.5368566439419245E-5</v>
      </c>
      <c r="S36" s="247">
        <v>6.2252326312546168E-4</v>
      </c>
      <c r="T36" s="247">
        <v>7.0737132878838491E-4</v>
      </c>
      <c r="U36" s="247">
        <v>7.0737132878838491E-5</v>
      </c>
      <c r="V36" s="247">
        <v>8.4878477155992359E-4</v>
      </c>
      <c r="W36" s="247">
        <v>9.1933943548034719E-2</v>
      </c>
      <c r="X36" s="247" t="s">
        <v>502</v>
      </c>
      <c r="Y36" s="247" t="s">
        <v>502</v>
      </c>
      <c r="Z36" s="247" t="s">
        <v>502</v>
      </c>
      <c r="AA36" s="247" t="s">
        <v>502</v>
      </c>
      <c r="AB36" s="247">
        <v>2.4025079524627001E-6</v>
      </c>
      <c r="AC36" s="247">
        <v>5.6565377108615478E-5</v>
      </c>
      <c r="AD36" s="247">
        <v>2.6883759873126922E-5</v>
      </c>
      <c r="AE36" s="248"/>
      <c r="AF36" s="249">
        <v>30.411493069148104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22.531559714795012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7.4621372606874115E-3</v>
      </c>
      <c r="F38" s="247">
        <v>4.6509317397312478E-4</v>
      </c>
      <c r="G38" s="247">
        <v>4.3890809264510888E-6</v>
      </c>
      <c r="H38" s="247">
        <v>2.1231521795190365E-6</v>
      </c>
      <c r="I38" s="247">
        <v>3.3854382856748384E-4</v>
      </c>
      <c r="J38" s="247">
        <v>4.3684365153304851E-4</v>
      </c>
      <c r="K38" s="247">
        <v>1.2264119467188478E-3</v>
      </c>
      <c r="L38" s="247">
        <v>2.0238065193841926E-4</v>
      </c>
      <c r="M38" s="247">
        <v>3.1310008190025057E-3</v>
      </c>
      <c r="N38" s="247">
        <v>3.0457073990952883E-10</v>
      </c>
      <c r="O38" s="247">
        <v>3.5564231033449614E-6</v>
      </c>
      <c r="P38" s="247" t="s">
        <v>502</v>
      </c>
      <c r="Q38" s="247" t="s">
        <v>502</v>
      </c>
      <c r="R38" s="247">
        <v>1.4394926069592482E-5</v>
      </c>
      <c r="S38" s="247">
        <v>5.4381917985128303E-4</v>
      </c>
      <c r="T38" s="247">
        <v>1.9700743318697329E-5</v>
      </c>
      <c r="U38" s="247">
        <v>2.6887540142597116E-6</v>
      </c>
      <c r="V38" s="247">
        <v>2.9854890437589431E-4</v>
      </c>
      <c r="W38" s="247" t="s">
        <v>502</v>
      </c>
      <c r="X38" s="247">
        <v>8.0657385066890954E-6</v>
      </c>
      <c r="Y38" s="247">
        <v>1.3437862731159607E-5</v>
      </c>
      <c r="Z38" s="247" t="s">
        <v>399</v>
      </c>
      <c r="AA38" s="247" t="s">
        <v>399</v>
      </c>
      <c r="AB38" s="247">
        <v>2.1503601237848686E-5</v>
      </c>
      <c r="AC38" s="247" t="s">
        <v>502</v>
      </c>
      <c r="AD38" s="247" t="s">
        <v>399</v>
      </c>
      <c r="AE38" s="248"/>
      <c r="AF38" s="249">
        <v>11.49426672254023</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0.53252889771660716</v>
      </c>
      <c r="F39" s="247">
        <v>0.31783163663923647</v>
      </c>
      <c r="G39" s="247">
        <v>0.29712078353961674</v>
      </c>
      <c r="H39" s="247">
        <v>6.9916866733984104E-3</v>
      </c>
      <c r="I39" s="247">
        <v>6.4154931687006825E-2</v>
      </c>
      <c r="J39" s="247">
        <v>7.3399319881453776E-2</v>
      </c>
      <c r="K39" s="247">
        <v>7.3399319881453776E-2</v>
      </c>
      <c r="L39" s="247">
        <v>3.1408688434154716E-2</v>
      </c>
      <c r="M39" s="247">
        <v>0.60961382003994691</v>
      </c>
      <c r="N39" s="247">
        <v>2.4774233425863074E-2</v>
      </c>
      <c r="O39" s="247">
        <v>4.7224472032272196E-4</v>
      </c>
      <c r="P39" s="247">
        <v>6.3233326333733929E-3</v>
      </c>
      <c r="Q39" s="247">
        <v>2.6546547657828518E-3</v>
      </c>
      <c r="R39" s="247">
        <v>3.0959437356828535E-2</v>
      </c>
      <c r="S39" s="247">
        <v>9.2733502028480193E-3</v>
      </c>
      <c r="T39" s="247">
        <v>0.38532765147729436</v>
      </c>
      <c r="U39" s="247">
        <v>9.5422184517241523E-4</v>
      </c>
      <c r="V39" s="247">
        <v>6.3597969986985983E-2</v>
      </c>
      <c r="W39" s="247">
        <v>2.4281178069110693E-2</v>
      </c>
      <c r="X39" s="247">
        <v>1.3875027670116607E-5</v>
      </c>
      <c r="Y39" s="247">
        <v>7.8525719573443851E-5</v>
      </c>
      <c r="Z39" s="247">
        <v>1.7491644043978588E-5</v>
      </c>
      <c r="AA39" s="247">
        <v>1.6652566817673787E-5</v>
      </c>
      <c r="AB39" s="247">
        <v>1.2654495810521284E-4</v>
      </c>
      <c r="AC39" s="247">
        <v>6.7792180092610859E-4</v>
      </c>
      <c r="AD39" s="247">
        <v>4.0059015509270049E-4</v>
      </c>
      <c r="AE39" s="248"/>
      <c r="AF39" s="249">
        <v>3081.4627314823115</v>
      </c>
      <c r="AG39" s="249" t="s">
        <v>399</v>
      </c>
      <c r="AH39" s="249">
        <v>11139.234000416966</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1.068568862979018</v>
      </c>
      <c r="F41" s="247">
        <v>0.1826648889831084</v>
      </c>
      <c r="G41" s="247">
        <v>0.7057235712269454</v>
      </c>
      <c r="H41" s="247">
        <v>2.4394134447714304E-2</v>
      </c>
      <c r="I41" s="247">
        <v>0.16750751910152106</v>
      </c>
      <c r="J41" s="247">
        <v>0.17015482236902296</v>
      </c>
      <c r="K41" s="247">
        <v>0.17926218860710286</v>
      </c>
      <c r="L41" s="247">
        <v>1.3425632530159682E-2</v>
      </c>
      <c r="M41" s="247">
        <v>2.2183323750947452</v>
      </c>
      <c r="N41" s="247">
        <v>2.4029033587752182E-2</v>
      </c>
      <c r="O41" s="247">
        <v>3.3351550453894112E-3</v>
      </c>
      <c r="P41" s="247">
        <v>3.9266085798584085E-3</v>
      </c>
      <c r="Q41" s="247">
        <v>2.9424869768706905E-3</v>
      </c>
      <c r="R41" s="247">
        <v>8.6839421617466092E-3</v>
      </c>
      <c r="S41" s="247">
        <v>5.4995882768214335E-3</v>
      </c>
      <c r="T41" s="247">
        <v>2.2335873697051319E-3</v>
      </c>
      <c r="U41" s="247">
        <v>1.6447133279861671E-2</v>
      </c>
      <c r="V41" s="247">
        <v>0.15586952485240177</v>
      </c>
      <c r="W41" s="247">
        <v>0.25587384591291656</v>
      </c>
      <c r="X41" s="247">
        <v>4.8176984072467996E-2</v>
      </c>
      <c r="Y41" s="247">
        <v>6.0631754862472749E-2</v>
      </c>
      <c r="Z41" s="247">
        <v>2.3975067132774322E-2</v>
      </c>
      <c r="AA41" s="247">
        <v>2.565873125949172E-2</v>
      </c>
      <c r="AB41" s="247">
        <v>0.15844253732720681</v>
      </c>
      <c r="AC41" s="247">
        <v>1.2833180404295229E-3</v>
      </c>
      <c r="AD41" s="247">
        <v>2.2784795820713827E-2</v>
      </c>
      <c r="AE41" s="248"/>
      <c r="AF41" s="249">
        <v>8230.5642328084068</v>
      </c>
      <c r="AG41" s="249">
        <v>133.9776</v>
      </c>
      <c r="AH41" s="249">
        <v>21212.26895937293</v>
      </c>
      <c r="AI41" s="249">
        <v>240.05038568590456</v>
      </c>
      <c r="AJ41" s="249" t="s">
        <v>399</v>
      </c>
      <c r="AK41" s="249" t="s">
        <v>414</v>
      </c>
      <c r="AL41" s="250" t="s">
        <v>12</v>
      </c>
    </row>
    <row r="42" spans="1:38" s="1" customFormat="1" ht="26.25" customHeight="1" thickBot="1" x14ac:dyDescent="0.3">
      <c r="A42" s="244" t="s">
        <v>121</v>
      </c>
      <c r="B42" s="244" t="s">
        <v>178</v>
      </c>
      <c r="C42" s="245" t="s">
        <v>60</v>
      </c>
      <c r="D42" s="246"/>
      <c r="E42" s="247">
        <v>2.9995032562405901E-3</v>
      </c>
      <c r="F42" s="247">
        <v>7.5210354793492362E-2</v>
      </c>
      <c r="G42" s="247">
        <v>5.711679604525102E-6</v>
      </c>
      <c r="H42" s="247">
        <v>7.2296160489466787E-6</v>
      </c>
      <c r="I42" s="247">
        <v>3.0800166454079644E-4</v>
      </c>
      <c r="J42" s="247">
        <v>3.2687380017251639E-4</v>
      </c>
      <c r="K42" s="247">
        <v>3.4799374426139644E-4</v>
      </c>
      <c r="L42" s="247">
        <v>4.1627029643788861E-5</v>
      </c>
      <c r="M42" s="247">
        <v>0.20559979658282865</v>
      </c>
      <c r="N42" s="247">
        <v>1.0881004789424597E-5</v>
      </c>
      <c r="O42" s="247">
        <v>4.8481457668414091E-6</v>
      </c>
      <c r="P42" s="247" t="s">
        <v>502</v>
      </c>
      <c r="Q42" s="247" t="s">
        <v>502</v>
      </c>
      <c r="R42" s="247">
        <v>5.9215768845032624E-5</v>
      </c>
      <c r="S42" s="247">
        <v>1.5640696299584547E-3</v>
      </c>
      <c r="T42" s="247">
        <v>3.6584276851834624E-5</v>
      </c>
      <c r="U42" s="247">
        <v>4.3990138667014092E-6</v>
      </c>
      <c r="V42" s="247">
        <v>7.2484269827513277E-4</v>
      </c>
      <c r="W42" s="247" t="s">
        <v>502</v>
      </c>
      <c r="X42" s="247">
        <v>1.1460217664156866E-5</v>
      </c>
      <c r="Y42" s="247">
        <v>1.2646684335101279E-5</v>
      </c>
      <c r="Z42" s="247" t="s">
        <v>399</v>
      </c>
      <c r="AA42" s="247" t="s">
        <v>399</v>
      </c>
      <c r="AB42" s="247">
        <v>2.4106901999258131E-5</v>
      </c>
      <c r="AC42" s="247" t="s">
        <v>502</v>
      </c>
      <c r="AD42" s="247" t="s">
        <v>399</v>
      </c>
      <c r="AE42" s="248"/>
      <c r="AF42" s="249">
        <v>19.256243300098724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1.7773196192301288E-3</v>
      </c>
      <c r="F44" s="247">
        <v>1.022670601569913E-2</v>
      </c>
      <c r="G44" s="247">
        <v>1.2731428285211087E-6</v>
      </c>
      <c r="H44" s="247">
        <v>4.7574254341015983E-7</v>
      </c>
      <c r="I44" s="247">
        <v>2.5399230949331116E-4</v>
      </c>
      <c r="J44" s="247">
        <v>2.6258762074177276E-4</v>
      </c>
      <c r="K44" s="247">
        <v>3.4941105560100339E-4</v>
      </c>
      <c r="L44" s="247">
        <v>4.546437169276848E-5</v>
      </c>
      <c r="M44" s="247">
        <v>2.5104217906191925E-2</v>
      </c>
      <c r="N44" s="247">
        <v>9.9631369601513078E-7</v>
      </c>
      <c r="O44" s="247">
        <v>2.1033327023028093E-6</v>
      </c>
      <c r="P44" s="247" t="s">
        <v>502</v>
      </c>
      <c r="Q44" s="247" t="s">
        <v>502</v>
      </c>
      <c r="R44" s="247">
        <v>6.6385362009525047E-6</v>
      </c>
      <c r="S44" s="247">
        <v>2.8061322661868506E-4</v>
      </c>
      <c r="T44" s="247">
        <v>8.3632077475427364E-6</v>
      </c>
      <c r="U44" s="247">
        <v>8.6233512019511649E-7</v>
      </c>
      <c r="V44" s="247">
        <v>1.6255624238643469E-4</v>
      </c>
      <c r="W44" s="247" t="s">
        <v>502</v>
      </c>
      <c r="X44" s="247">
        <v>2.9898361586853498E-6</v>
      </c>
      <c r="Y44" s="247">
        <v>3.9089194428755813E-6</v>
      </c>
      <c r="Z44" s="247" t="s">
        <v>399</v>
      </c>
      <c r="AA44" s="247" t="s">
        <v>399</v>
      </c>
      <c r="AB44" s="247">
        <v>6.8987556015609282E-6</v>
      </c>
      <c r="AC44" s="247" t="s">
        <v>502</v>
      </c>
      <c r="AD44" s="247" t="s">
        <v>399</v>
      </c>
      <c r="AE44" s="248"/>
      <c r="AF44" s="249">
        <v>3.7252446561720385</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8.1408785492151687E-5</v>
      </c>
      <c r="F47" s="247">
        <v>1.2340751599067574E-5</v>
      </c>
      <c r="G47" s="247">
        <v>3.3744227222366978E-8</v>
      </c>
      <c r="H47" s="247">
        <v>1.5101086483807721E-8</v>
      </c>
      <c r="I47" s="247">
        <v>1.4286727270542697E-5</v>
      </c>
      <c r="J47" s="247">
        <v>9.7963997517892584E-5</v>
      </c>
      <c r="K47" s="247">
        <v>6.9374154039195742E-4</v>
      </c>
      <c r="L47" s="247">
        <v>4.6262607184076567E-6</v>
      </c>
      <c r="M47" s="247">
        <v>4.5095792816024258E-5</v>
      </c>
      <c r="N47" s="247">
        <v>4.4856140932154875E-11</v>
      </c>
      <c r="O47" s="247">
        <v>2.5012150627433867E-6</v>
      </c>
      <c r="P47" s="247" t="s">
        <v>502</v>
      </c>
      <c r="Q47" s="247" t="s">
        <v>502</v>
      </c>
      <c r="R47" s="247">
        <v>3.482923212475056E-6</v>
      </c>
      <c r="S47" s="247">
        <v>2.3017150831855187E-4</v>
      </c>
      <c r="T47" s="247">
        <v>3.4890708834792717E-6</v>
      </c>
      <c r="U47" s="247">
        <v>2.0675253726012846E-8</v>
      </c>
      <c r="V47" s="247">
        <v>1.121075490435217E-4</v>
      </c>
      <c r="W47" s="247" t="s">
        <v>502</v>
      </c>
      <c r="X47" s="247">
        <v>5.6765988263175946E-8</v>
      </c>
      <c r="Y47" s="247">
        <v>9.6270418369867361E-8</v>
      </c>
      <c r="Z47" s="247" t="s">
        <v>399</v>
      </c>
      <c r="AA47" s="247" t="s">
        <v>399</v>
      </c>
      <c r="AB47" s="247">
        <v>1.5303640663304329E-7</v>
      </c>
      <c r="AC47" s="247" t="s">
        <v>502</v>
      </c>
      <c r="AD47" s="247" t="s">
        <v>399</v>
      </c>
      <c r="AE47" s="248"/>
      <c r="AF47" s="249">
        <v>8.8274952507707269E-2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0.13417916498082844</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0.28991452830574571</v>
      </c>
      <c r="AL53" s="250" t="s">
        <v>373</v>
      </c>
    </row>
    <row r="54" spans="1:38" s="1" customFormat="1" ht="37.5" customHeight="1" thickBot="1" x14ac:dyDescent="0.3">
      <c r="A54" s="244" t="s">
        <v>116</v>
      </c>
      <c r="B54" s="251" t="s">
        <v>188</v>
      </c>
      <c r="C54" s="254" t="s">
        <v>291</v>
      </c>
      <c r="D54" s="256"/>
      <c r="E54" s="247" t="s">
        <v>399</v>
      </c>
      <c r="F54" s="247">
        <v>0.25607368612000003</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33183.438950842712</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2.5671830085470084E-3</v>
      </c>
      <c r="J61" s="247">
        <v>2.5671830085470086E-2</v>
      </c>
      <c r="K61" s="247">
        <v>8.534700170940171E-2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74088.871794871797</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1.2761964303824189</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1047346</v>
      </c>
      <c r="AL82" s="250" t="s">
        <v>398</v>
      </c>
    </row>
    <row r="83" spans="1:38" s="1" customFormat="1" ht="26.25" customHeight="1" thickBot="1" x14ac:dyDescent="0.3">
      <c r="A83" s="244" t="s">
        <v>114</v>
      </c>
      <c r="B83" s="260" t="s">
        <v>218</v>
      </c>
      <c r="C83" s="261" t="s">
        <v>72</v>
      </c>
      <c r="D83" s="246"/>
      <c r="E83" s="247" t="s">
        <v>502</v>
      </c>
      <c r="F83" s="247">
        <v>6.7426634656817485E-4</v>
      </c>
      <c r="G83" s="247" t="s">
        <v>502</v>
      </c>
      <c r="H83" s="247" t="s">
        <v>399</v>
      </c>
      <c r="I83" s="247">
        <v>1.6856658664204371E-4</v>
      </c>
      <c r="J83" s="247">
        <v>1.2642493998153278E-3</v>
      </c>
      <c r="K83" s="247">
        <v>5.8998305324715295E-3</v>
      </c>
      <c r="L83" s="247">
        <v>9.6082954385964913E-6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0.957698408213708</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1.209709E-2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5.5586148955514168E-3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1047346</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0.41815784</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3.5085627378675602E-3</v>
      </c>
      <c r="F91" s="247">
        <v>9.3051346877553193E-3</v>
      </c>
      <c r="G91" s="247">
        <v>1.5185276332110916E-3</v>
      </c>
      <c r="H91" s="247">
        <v>7.9785762302034234E-3</v>
      </c>
      <c r="I91" s="247">
        <v>6.1492829408656212E-2</v>
      </c>
      <c r="J91" s="247">
        <v>7.0346146489922684E-2</v>
      </c>
      <c r="K91" s="247">
        <v>7.2174749496912077E-2</v>
      </c>
      <c r="L91" s="247">
        <v>2.3358964143848577E-4</v>
      </c>
      <c r="M91" s="247">
        <v>0.10725174683090952</v>
      </c>
      <c r="N91" s="247">
        <v>0.14489384398652466</v>
      </c>
      <c r="O91" s="247">
        <v>1.3114478735339189E-2</v>
      </c>
      <c r="P91" s="247">
        <v>2.7967448489629732E-4</v>
      </c>
      <c r="Q91" s="247">
        <v>2.5771722650608117E-4</v>
      </c>
      <c r="R91" s="247">
        <v>1.3388650597034098E-2</v>
      </c>
      <c r="S91" s="247">
        <v>0.51195576872034199</v>
      </c>
      <c r="T91" s="247">
        <v>2.792770966323093E-2</v>
      </c>
      <c r="U91" s="247">
        <v>2.4872889662134585E-3</v>
      </c>
      <c r="V91" s="247">
        <v>0.29600044967034672</v>
      </c>
      <c r="W91" s="247">
        <v>1.9225484892056445E-4</v>
      </c>
      <c r="X91" s="247">
        <v>2.1340288230182653E-4</v>
      </c>
      <c r="Y91" s="247">
        <v>8.6514682014253997E-5</v>
      </c>
      <c r="Z91" s="247">
        <v>8.6514682014253997E-5</v>
      </c>
      <c r="AA91" s="247">
        <v>8.6514682014253997E-5</v>
      </c>
      <c r="AB91" s="247">
        <v>4.7294692834458851E-4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0.20865055660234733</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3.4078787376254177E-5</v>
      </c>
      <c r="F99" s="247">
        <v>9.8861094706222726E-4</v>
      </c>
      <c r="G99" s="247" t="s">
        <v>399</v>
      </c>
      <c r="H99" s="247">
        <v>1.194690691527521E-3</v>
      </c>
      <c r="I99" s="247">
        <v>2.747E-5</v>
      </c>
      <c r="J99" s="247">
        <v>4.2210000000000004E-5</v>
      </c>
      <c r="K99" s="247">
        <v>9.2459999999999992E-5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6.7000000000000004E-2</v>
      </c>
      <c r="AL99" s="250" t="s">
        <v>402</v>
      </c>
    </row>
    <row r="100" spans="1:38" s="1" customFormat="1" ht="26.25" customHeight="1" thickBot="1" x14ac:dyDescent="0.3">
      <c r="A100" s="244" t="s">
        <v>118</v>
      </c>
      <c r="B100" s="244" t="s">
        <v>227</v>
      </c>
      <c r="C100" s="245" t="s">
        <v>435</v>
      </c>
      <c r="D100" s="263"/>
      <c r="E100" s="247">
        <v>7.0034440054533842E-5</v>
      </c>
      <c r="F100" s="247">
        <v>1.2357140302456612E-3</v>
      </c>
      <c r="G100" s="247" t="s">
        <v>399</v>
      </c>
      <c r="H100" s="247">
        <v>1.3909208045440476E-3</v>
      </c>
      <c r="I100" s="247">
        <v>3.3483999999999993E-5</v>
      </c>
      <c r="J100" s="247">
        <v>5.0240800000000015E-5</v>
      </c>
      <c r="K100" s="247">
        <v>1.0977120000000002E-4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0.18668000000000001</v>
      </c>
      <c r="AL100" s="250" t="s">
        <v>402</v>
      </c>
    </row>
    <row r="101" spans="1:38" s="1" customFormat="1" ht="26.25" customHeight="1" thickBot="1" x14ac:dyDescent="0.3">
      <c r="A101" s="244" t="s">
        <v>118</v>
      </c>
      <c r="B101" s="244" t="s">
        <v>229</v>
      </c>
      <c r="C101" s="245" t="s">
        <v>272</v>
      </c>
      <c r="D101" s="263"/>
      <c r="E101" s="247">
        <v>4.6624063398029039E-7</v>
      </c>
      <c r="F101" s="247">
        <v>5.7150003282856388E-6</v>
      </c>
      <c r="G101" s="247" t="s">
        <v>399</v>
      </c>
      <c r="H101" s="247">
        <v>1.7029546531616973E-5</v>
      </c>
      <c r="I101" s="247">
        <v>4.9999999999999998E-7</v>
      </c>
      <c r="J101" s="247">
        <v>1.5E-6</v>
      </c>
      <c r="K101" s="247">
        <v>3.4999999999999999E-6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2.5000000000000001E-2</v>
      </c>
      <c r="AL101" s="250" t="s">
        <v>402</v>
      </c>
    </row>
    <row r="102" spans="1:38" s="1" customFormat="1" ht="26.25" customHeight="1" thickBot="1" x14ac:dyDescent="0.3">
      <c r="A102" s="244" t="s">
        <v>118</v>
      </c>
      <c r="B102" s="244" t="s">
        <v>230</v>
      </c>
      <c r="C102" s="245" t="s">
        <v>436</v>
      </c>
      <c r="D102" s="263"/>
      <c r="E102" s="247">
        <v>1.3626099072736662E-7</v>
      </c>
      <c r="F102" s="247">
        <v>5.8105331615014096E-6</v>
      </c>
      <c r="G102" s="247" t="s">
        <v>399</v>
      </c>
      <c r="H102" s="247">
        <v>1.0680810577897656E-5</v>
      </c>
      <c r="I102" s="247">
        <v>2.1999999999999998E-8</v>
      </c>
      <c r="J102" s="247">
        <v>4.5000000000000009E-7</v>
      </c>
      <c r="K102" s="247">
        <v>2.7200000000000002E-6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3.0000000000000001E-3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1.1014373589041098E-6</v>
      </c>
      <c r="F104" s="247">
        <v>1.3406416438356165E-5</v>
      </c>
      <c r="G104" s="247" t="s">
        <v>399</v>
      </c>
      <c r="H104" s="247">
        <v>2.2878462509589042E-5</v>
      </c>
      <c r="I104" s="247">
        <v>4.6000000000000004E-7</v>
      </c>
      <c r="J104" s="247">
        <v>1.3799999999999999E-6</v>
      </c>
      <c r="K104" s="247">
        <v>3.2200000000000001E-6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2.3E-2</v>
      </c>
      <c r="AL104" s="250" t="s">
        <v>402</v>
      </c>
    </row>
    <row r="105" spans="1:38" s="1" customFormat="1" ht="26.25" customHeight="1" thickBot="1" x14ac:dyDescent="0.3">
      <c r="A105" s="244" t="s">
        <v>118</v>
      </c>
      <c r="B105" s="244" t="s">
        <v>354</v>
      </c>
      <c r="C105" s="245" t="s">
        <v>276</v>
      </c>
      <c r="D105" s="263"/>
      <c r="E105" s="247">
        <v>1.1450973662100458E-5</v>
      </c>
      <c r="F105" s="247">
        <v>1.4455673424657535E-4</v>
      </c>
      <c r="G105" s="247" t="s">
        <v>399</v>
      </c>
      <c r="H105" s="247">
        <v>2.9197777278538816E-4</v>
      </c>
      <c r="I105" s="247">
        <v>3.3600000000000004E-6</v>
      </c>
      <c r="J105" s="247">
        <v>5.2800000000000003E-6</v>
      </c>
      <c r="K105" s="247">
        <v>1.152E-5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2.4E-2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1.2781005453595586E-6</v>
      </c>
      <c r="F107" s="247">
        <v>3.1481999999999994E-5</v>
      </c>
      <c r="G107" s="247" t="s">
        <v>399</v>
      </c>
      <c r="H107" s="247">
        <v>5.0971201273165998E-5</v>
      </c>
      <c r="I107" s="247">
        <v>5.7240000000000002E-7</v>
      </c>
      <c r="J107" s="247">
        <v>7.6320000000000008E-6</v>
      </c>
      <c r="K107" s="247">
        <v>3.6252000000000005E-5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0.19080000000000003</v>
      </c>
      <c r="AL107" s="250" t="s">
        <v>402</v>
      </c>
    </row>
    <row r="108" spans="1:38" s="1" customFormat="1" ht="26.25" customHeight="1" thickBot="1" x14ac:dyDescent="0.3">
      <c r="A108" s="244" t="s">
        <v>118</v>
      </c>
      <c r="B108" s="244" t="s">
        <v>356</v>
      </c>
      <c r="C108" s="245" t="s">
        <v>438</v>
      </c>
      <c r="D108" s="263"/>
      <c r="E108" s="247">
        <v>2.4170696603576162E-6</v>
      </c>
      <c r="F108" s="247">
        <v>5.2280639999999991E-5</v>
      </c>
      <c r="G108" s="247" t="s">
        <v>399</v>
      </c>
      <c r="H108" s="247">
        <v>5.0138372083784614E-5</v>
      </c>
      <c r="I108" s="247">
        <v>9.6815999999999985E-7</v>
      </c>
      <c r="J108" s="247">
        <v>9.6815999999999989E-6</v>
      </c>
      <c r="K108" s="247">
        <v>1.9363199999999998E-5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0.48408000000000001</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1.3743838053861601E-7</v>
      </c>
      <c r="F110" s="247">
        <v>1.2787499999999997E-5</v>
      </c>
      <c r="G110" s="247" t="s">
        <v>399</v>
      </c>
      <c r="H110" s="247">
        <v>4.2959486755280906E-6</v>
      </c>
      <c r="I110" s="247">
        <v>5.99E-7</v>
      </c>
      <c r="J110" s="247">
        <v>4.4299999999999999E-6</v>
      </c>
      <c r="K110" s="247">
        <v>4.6700000000000002E-6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3.5499999999999997E-2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1.13040326058724E-3</v>
      </c>
      <c r="F112" s="247" t="s">
        <v>502</v>
      </c>
      <c r="G112" s="247" t="s">
        <v>399</v>
      </c>
      <c r="H112" s="247">
        <v>1.4130040757340497E-3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28260.081514680995</v>
      </c>
      <c r="AL112" s="250" t="s">
        <v>492</v>
      </c>
    </row>
    <row r="113" spans="1:38" s="1" customFormat="1" ht="26.25" customHeight="1" thickBot="1" x14ac:dyDescent="0.3">
      <c r="A113" s="244" t="s">
        <v>128</v>
      </c>
      <c r="B113" s="264" t="s">
        <v>246</v>
      </c>
      <c r="C113" s="265" t="s">
        <v>135</v>
      </c>
      <c r="D113" s="246"/>
      <c r="E113" s="247">
        <v>7.2541463510758237E-4</v>
      </c>
      <c r="F113" s="247" t="s">
        <v>502</v>
      </c>
      <c r="G113" s="247" t="s">
        <v>399</v>
      </c>
      <c r="H113" s="247">
        <v>1.8149372919230183E-3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7923.3079126249886</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1.7948220005834217E-3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10212.057965064572</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2.192372E-5</v>
      </c>
      <c r="J119" s="247">
        <v>3.9035580000000005E-4</v>
      </c>
      <c r="K119" s="247">
        <v>3.9035580000000005E-4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293.20999999999998</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2.5216060000000001E-4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293.20999999999998</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3.4744800000000003E-3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14.477</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v>1.9048697974137583E-2</v>
      </c>
      <c r="F132" s="247">
        <v>1.4342831999999998E-2</v>
      </c>
      <c r="G132" s="247">
        <v>8.196242458378758E-4</v>
      </c>
      <c r="H132" s="247" t="s">
        <v>502</v>
      </c>
      <c r="I132" s="247">
        <v>2.1343257980216191E-5</v>
      </c>
      <c r="J132" s="247">
        <v>7.9552143380805791E-5</v>
      </c>
      <c r="K132" s="247">
        <v>1.0089540136102198E-4</v>
      </c>
      <c r="L132" s="247">
        <v>2.7843250183282033E-6</v>
      </c>
      <c r="M132" s="247">
        <v>6.2875504941248099E-4</v>
      </c>
      <c r="N132" s="247">
        <v>0.85373999999999994</v>
      </c>
      <c r="O132" s="247">
        <v>0.27319679999999996</v>
      </c>
      <c r="P132" s="247">
        <v>3.9272039999999994E-2</v>
      </c>
      <c r="Q132" s="247">
        <v>8.025156E-2</v>
      </c>
      <c r="R132" s="247">
        <v>0.23904719999999996</v>
      </c>
      <c r="S132" s="247">
        <v>0.68299199999999993</v>
      </c>
      <c r="T132" s="247">
        <v>0.13659839999999998</v>
      </c>
      <c r="U132" s="247">
        <v>2.5612199999999995E-3</v>
      </c>
      <c r="V132" s="247">
        <v>1.1269368</v>
      </c>
      <c r="W132" s="247">
        <v>79.39782000000001</v>
      </c>
      <c r="X132" s="247">
        <v>8.7081480000000002E-6</v>
      </c>
      <c r="Y132" s="247">
        <v>1.1952360000000002E-6</v>
      </c>
      <c r="Z132" s="247">
        <v>1.0415627999999999E-5</v>
      </c>
      <c r="AA132" s="247">
        <v>1.70748E-6</v>
      </c>
      <c r="AB132" s="247">
        <v>2.2026492000000001E-5</v>
      </c>
      <c r="AC132" s="247">
        <v>8.025156E-2</v>
      </c>
      <c r="AD132" s="247">
        <v>7.6836599999999991E-2</v>
      </c>
      <c r="AE132" s="248"/>
      <c r="AF132" s="249" t="s">
        <v>501</v>
      </c>
      <c r="AG132" s="249" t="s">
        <v>501</v>
      </c>
      <c r="AH132" s="249" t="s">
        <v>501</v>
      </c>
      <c r="AI132" s="249" t="s">
        <v>501</v>
      </c>
      <c r="AJ132" s="249" t="s">
        <v>501</v>
      </c>
      <c r="AK132" s="249">
        <v>17.0748</v>
      </c>
      <c r="AL132" s="250" t="s">
        <v>497</v>
      </c>
    </row>
    <row r="133" spans="1:38" s="1" customFormat="1" ht="26.25" customHeight="1" thickBot="1" x14ac:dyDescent="0.3">
      <c r="A133" s="244" t="s">
        <v>119</v>
      </c>
      <c r="B133" s="251" t="s">
        <v>339</v>
      </c>
      <c r="C133" s="261" t="s">
        <v>94</v>
      </c>
      <c r="D133" s="246"/>
      <c r="E133" s="247">
        <v>5.2437000000000004E-3</v>
      </c>
      <c r="F133" s="247">
        <v>8.2628000000000009E-5</v>
      </c>
      <c r="G133" s="247">
        <v>7.1822800000000001E-4</v>
      </c>
      <c r="H133" s="247" t="s">
        <v>399</v>
      </c>
      <c r="I133" s="247">
        <v>2.2055320000000003E-4</v>
      </c>
      <c r="J133" s="247">
        <v>2.2055320000000003E-4</v>
      </c>
      <c r="K133" s="247">
        <v>2.4508736000000003E-4</v>
      </c>
      <c r="L133" s="247" t="s">
        <v>502</v>
      </c>
      <c r="M133" s="247">
        <v>8.8984000000000003E-4</v>
      </c>
      <c r="N133" s="247">
        <v>1.9087068000000001E-4</v>
      </c>
      <c r="O133" s="247">
        <v>3.1970680000000001E-5</v>
      </c>
      <c r="P133" s="247">
        <v>9.4704400000000001E-3</v>
      </c>
      <c r="Q133" s="247">
        <v>8.6505160000000011E-5</v>
      </c>
      <c r="R133" s="247">
        <v>8.6187360000000005E-5</v>
      </c>
      <c r="S133" s="247">
        <v>7.9005080000000012E-5</v>
      </c>
      <c r="T133" s="247">
        <v>1.1014948E-4</v>
      </c>
      <c r="U133" s="247">
        <v>1.2572168000000002E-4</v>
      </c>
      <c r="V133" s="247">
        <v>1.0177227200000001E-3</v>
      </c>
      <c r="W133" s="247">
        <v>1.7161200000000002E-4</v>
      </c>
      <c r="X133" s="247">
        <v>8.38992E-8</v>
      </c>
      <c r="Y133" s="247">
        <v>4.582676E-8</v>
      </c>
      <c r="Z133" s="247">
        <v>4.0932640000000004E-8</v>
      </c>
      <c r="AA133" s="247">
        <v>4.442844E-8</v>
      </c>
      <c r="AB133" s="247">
        <v>2.1508704000000001E-7</v>
      </c>
      <c r="AC133" s="247">
        <v>9.5340000000000008E-4</v>
      </c>
      <c r="AD133" s="247">
        <v>2.60596E-3</v>
      </c>
      <c r="AE133" s="248"/>
      <c r="AF133" s="249" t="s">
        <v>399</v>
      </c>
      <c r="AG133" s="249" t="s">
        <v>399</v>
      </c>
      <c r="AH133" s="249" t="s">
        <v>399</v>
      </c>
      <c r="AI133" s="249" t="s">
        <v>399</v>
      </c>
      <c r="AJ133" s="249" t="s">
        <v>399</v>
      </c>
      <c r="AK133" s="249">
        <v>6356</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2.1249652800000001E-3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141664352</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4.7917279999999993E-2</v>
      </c>
      <c r="J139" s="247">
        <v>4.7917279999999993E-2</v>
      </c>
      <c r="K139" s="247">
        <v>4.7917279999999993E-2</v>
      </c>
      <c r="L139" s="247" t="s">
        <v>502</v>
      </c>
      <c r="M139" s="247" t="s">
        <v>502</v>
      </c>
      <c r="N139" s="247">
        <v>1.4007000000000001E-4</v>
      </c>
      <c r="O139" s="247">
        <v>2.8023000000000002E-4</v>
      </c>
      <c r="P139" s="247">
        <v>2.8023000000000002E-4</v>
      </c>
      <c r="Q139" s="247">
        <v>4.4430000000000001E-4</v>
      </c>
      <c r="R139" s="247">
        <v>4.2237000000000004E-4</v>
      </c>
      <c r="S139" s="247">
        <v>9.847800000000002E-4</v>
      </c>
      <c r="T139" s="247" t="s">
        <v>502</v>
      </c>
      <c r="U139" s="247" t="s">
        <v>502</v>
      </c>
      <c r="V139" s="247" t="s">
        <v>502</v>
      </c>
      <c r="W139" s="247">
        <v>0.47627999999999998</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1219</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6.8225536155277391</v>
      </c>
      <c r="F141" s="271">
        <f t="shared" ref="F141:AD141" si="0">SUM(F14:F140)</f>
        <v>5.096178674053081</v>
      </c>
      <c r="G141" s="271">
        <f t="shared" si="0"/>
        <v>1.0372622826998594</v>
      </c>
      <c r="H141" s="271">
        <f t="shared" si="0"/>
        <v>9.9957824619130095E-2</v>
      </c>
      <c r="I141" s="271">
        <f t="shared" si="0"/>
        <v>0.64766253727861745</v>
      </c>
      <c r="J141" s="271">
        <f t="shared" si="0"/>
        <v>0.77684260390818316</v>
      </c>
      <c r="K141" s="271">
        <f t="shared" si="0"/>
        <v>0.97551985110142225</v>
      </c>
      <c r="L141" s="271">
        <f t="shared" si="0"/>
        <v>0.22856787708393664</v>
      </c>
      <c r="M141" s="271">
        <f t="shared" si="0"/>
        <v>9.3281615450445425</v>
      </c>
      <c r="N141" s="271">
        <f t="shared" si="0"/>
        <v>1.7869516868017263</v>
      </c>
      <c r="O141" s="271">
        <f t="shared" si="0"/>
        <v>0.30648348111678336</v>
      </c>
      <c r="P141" s="271">
        <f t="shared" si="0"/>
        <v>7.5934126331548793E-2</v>
      </c>
      <c r="Q141" s="271">
        <f t="shared" si="0"/>
        <v>0.12002791035524212</v>
      </c>
      <c r="R141" s="271">
        <f>SUM(R14:R140)</f>
        <v>0.50246009380370504</v>
      </c>
      <c r="S141" s="271">
        <f t="shared" si="0"/>
        <v>5.5198423196194151</v>
      </c>
      <c r="T141" s="271">
        <f t="shared" si="0"/>
        <v>0.60385624473895338</v>
      </c>
      <c r="U141" s="271">
        <f t="shared" si="0"/>
        <v>3.1823484306459433E-2</v>
      </c>
      <c r="V141" s="271">
        <f t="shared" si="0"/>
        <v>2.9947805244289163</v>
      </c>
      <c r="W141" s="271">
        <f t="shared" si="0"/>
        <v>80.448496375093356</v>
      </c>
      <c r="X141" s="271">
        <f t="shared" si="0"/>
        <v>5.3854573916005663E-2</v>
      </c>
      <c r="Y141" s="271">
        <f t="shared" si="0"/>
        <v>6.7879295077228841E-2</v>
      </c>
      <c r="Z141" s="271">
        <f t="shared" si="0"/>
        <v>2.9481710522599902E-2</v>
      </c>
      <c r="AA141" s="271">
        <f t="shared" si="0"/>
        <v>3.0715559099126048E-2</v>
      </c>
      <c r="AB141" s="271">
        <f t="shared" si="0"/>
        <v>0.18193348601024109</v>
      </c>
      <c r="AC141" s="271">
        <f t="shared" si="0"/>
        <v>0.10606064368646426</v>
      </c>
      <c r="AD141" s="271">
        <f t="shared" si="0"/>
        <v>0.10269413941453565</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1.9957902847546212</v>
      </c>
      <c r="F143" s="247">
        <v>0.49374026759288148</v>
      </c>
      <c r="G143" s="247">
        <v>3.1053845121711047E-3</v>
      </c>
      <c r="H143" s="247">
        <v>3.3706110765718326E-2</v>
      </c>
      <c r="I143" s="247">
        <v>0.11429559879935758</v>
      </c>
      <c r="J143" s="247">
        <v>0.11429559879935758</v>
      </c>
      <c r="K143" s="247">
        <v>0.11429559879935758</v>
      </c>
      <c r="L143" s="247">
        <v>9.3375418061137888E-2</v>
      </c>
      <c r="M143" s="247">
        <v>3.7226624981434564</v>
      </c>
      <c r="N143" s="247">
        <v>2.0134649410643289E-3</v>
      </c>
      <c r="O143" s="247">
        <v>1.8882303843705082E-5</v>
      </c>
      <c r="P143" s="247">
        <v>1.2704978041365533E-3</v>
      </c>
      <c r="Q143" s="247">
        <v>3.1916396461040684E-5</v>
      </c>
      <c r="R143" s="247">
        <v>1.5900371437255164E-3</v>
      </c>
      <c r="S143" s="247">
        <v>1.0823599837567642E-3</v>
      </c>
      <c r="T143" s="247">
        <v>1.6325238377036245E-4</v>
      </c>
      <c r="U143" s="247">
        <v>2.6068185234671201E-5</v>
      </c>
      <c r="V143" s="247">
        <v>4.5168270054497311E-3</v>
      </c>
      <c r="W143" s="247">
        <v>0.1317788</v>
      </c>
      <c r="X143" s="247">
        <v>3.6715244966999999E-3</v>
      </c>
      <c r="Y143" s="247">
        <v>4.1278253263999998E-3</v>
      </c>
      <c r="Z143" s="247">
        <v>3.2100779303000002E-3</v>
      </c>
      <c r="AA143" s="247">
        <v>3.4994731218000001E-3</v>
      </c>
      <c r="AB143" s="247">
        <v>1.4508900875200001E-2</v>
      </c>
      <c r="AC143" s="247">
        <v>1.3177809999999999E-4</v>
      </c>
      <c r="AD143" s="247">
        <v>2.6381600000000002E-5</v>
      </c>
      <c r="AE143" s="248"/>
      <c r="AF143" s="247">
        <v>8756.9497174005992</v>
      </c>
      <c r="AG143" s="247" t="s">
        <v>399</v>
      </c>
      <c r="AH143" s="247">
        <v>8.4285379199999996E-2</v>
      </c>
      <c r="AI143" s="247">
        <v>0</v>
      </c>
      <c r="AJ143" s="247">
        <v>3.9277855999999998E-3</v>
      </c>
      <c r="AK143" s="247" t="s">
        <v>399</v>
      </c>
      <c r="AL143" s="154" t="s">
        <v>12</v>
      </c>
    </row>
    <row r="144" spans="1:38" s="3" customFormat="1" ht="26.25" customHeight="1" thickBot="1" x14ac:dyDescent="0.3">
      <c r="A144" s="153"/>
      <c r="B144" s="154" t="s">
        <v>449</v>
      </c>
      <c r="C144" s="155" t="s">
        <v>450</v>
      </c>
      <c r="D144" s="156" t="s">
        <v>1</v>
      </c>
      <c r="E144" s="247">
        <v>0.47866556971793678</v>
      </c>
      <c r="F144" s="247">
        <v>6.3526547662620905E-2</v>
      </c>
      <c r="G144" s="247">
        <v>5.7334225828028899E-4</v>
      </c>
      <c r="H144" s="247">
        <v>7.1622910249744985E-4</v>
      </c>
      <c r="I144" s="247">
        <v>3.3250931475323181E-2</v>
      </c>
      <c r="J144" s="247">
        <v>3.3250931475323181E-2</v>
      </c>
      <c r="K144" s="247">
        <v>3.3250931475323181E-2</v>
      </c>
      <c r="L144" s="247">
        <v>2.6662092003997839E-2</v>
      </c>
      <c r="M144" s="247">
        <v>0.31400033271155686</v>
      </c>
      <c r="N144" s="247">
        <v>4.8394573283781E-5</v>
      </c>
      <c r="O144" s="247">
        <v>1.9067448855616813E-6</v>
      </c>
      <c r="P144" s="247">
        <v>1.9036530865953653E-4</v>
      </c>
      <c r="Q144" s="247">
        <v>3.7194925774433491E-6</v>
      </c>
      <c r="R144" s="247">
        <v>2.9810940789612206E-4</v>
      </c>
      <c r="S144" s="247">
        <v>2.0016743051058921E-4</v>
      </c>
      <c r="T144" s="247">
        <v>9.0369374474469274E-6</v>
      </c>
      <c r="U144" s="247">
        <v>3.6254953837633361E-6</v>
      </c>
      <c r="V144" s="247">
        <v>6.4976925326699962E-4</v>
      </c>
      <c r="W144" s="247">
        <v>2.2317900000000002E-2</v>
      </c>
      <c r="X144" s="247">
        <v>6.5100802790000003E-4</v>
      </c>
      <c r="Y144" s="247">
        <v>7.3001142149999997E-4</v>
      </c>
      <c r="Z144" s="247">
        <v>5.7215081970000004E-4</v>
      </c>
      <c r="AA144" s="247">
        <v>6.0741934300000003E-4</v>
      </c>
      <c r="AB144" s="247">
        <v>2.5605896121000003E-3</v>
      </c>
      <c r="AC144" s="247">
        <v>2.2317999999999999E-5</v>
      </c>
      <c r="AD144" s="247">
        <v>4.4942000000000001E-6</v>
      </c>
      <c r="AE144" s="248"/>
      <c r="AF144" s="247">
        <v>1508.7873819759</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1.4092404501673612</v>
      </c>
      <c r="F145" s="247">
        <v>6.6600851874381417E-2</v>
      </c>
      <c r="G145" s="247">
        <v>8.2343381615086753E-4</v>
      </c>
      <c r="H145" s="247">
        <v>5.4009382761078986E-4</v>
      </c>
      <c r="I145" s="247">
        <v>3.0852969629962802E-2</v>
      </c>
      <c r="J145" s="247">
        <v>3.0852969629962802E-2</v>
      </c>
      <c r="K145" s="247">
        <v>3.0852969629962802E-2</v>
      </c>
      <c r="L145" s="247">
        <v>2.0516796034151619E-2</v>
      </c>
      <c r="M145" s="247">
        <v>0.36091748322773021</v>
      </c>
      <c r="N145" s="247">
        <v>2.5243424661035796E-5</v>
      </c>
      <c r="O145" s="247">
        <v>2.5200523545127963E-6</v>
      </c>
      <c r="P145" s="247">
        <v>2.6710836163127783E-4</v>
      </c>
      <c r="Q145" s="247">
        <v>5.0399672054489651E-6</v>
      </c>
      <c r="R145" s="247">
        <v>4.2837081177644952E-4</v>
      </c>
      <c r="S145" s="247">
        <v>2.8726080525993595E-4</v>
      </c>
      <c r="T145" s="247">
        <v>1.0082271971700601E-5</v>
      </c>
      <c r="U145" s="247">
        <v>5.0398297018723386E-6</v>
      </c>
      <c r="V145" s="247">
        <v>9.0716522122972175E-4</v>
      </c>
      <c r="W145" s="247">
        <v>9.4435999999999999E-3</v>
      </c>
      <c r="X145" s="247">
        <v>1.4012495540000001E-4</v>
      </c>
      <c r="Y145" s="247">
        <v>8.4853445139999992E-4</v>
      </c>
      <c r="Z145" s="247">
        <v>9.4817886520000012E-4</v>
      </c>
      <c r="AA145" s="247">
        <v>2.1797215289999999E-4</v>
      </c>
      <c r="AB145" s="247">
        <v>2.1548104248999998E-3</v>
      </c>
      <c r="AC145" s="247">
        <v>8.8106E-6</v>
      </c>
      <c r="AD145" s="247">
        <v>1.8135000000000001E-6</v>
      </c>
      <c r="AE145" s="248"/>
      <c r="AF145" s="247">
        <v>2151.6980677262</v>
      </c>
      <c r="AG145" s="247" t="s">
        <v>399</v>
      </c>
      <c r="AH145" s="247">
        <v>10.302255943600001</v>
      </c>
      <c r="AI145" s="247">
        <v>0</v>
      </c>
      <c r="AJ145" s="247">
        <v>0</v>
      </c>
      <c r="AK145" s="247" t="s">
        <v>399</v>
      </c>
      <c r="AL145" s="154" t="s">
        <v>12</v>
      </c>
    </row>
    <row r="146" spans="1:38" s="3" customFormat="1" ht="26.25" customHeight="1" thickBot="1" x14ac:dyDescent="0.3">
      <c r="A146" s="153"/>
      <c r="B146" s="154" t="s">
        <v>453</v>
      </c>
      <c r="C146" s="155" t="s">
        <v>454</v>
      </c>
      <c r="D146" s="156" t="s">
        <v>1</v>
      </c>
      <c r="E146" s="247">
        <v>7.351070390682596E-3</v>
      </c>
      <c r="F146" s="247">
        <v>8.4222206250208695E-2</v>
      </c>
      <c r="G146" s="247">
        <v>1.9192220814791587E-5</v>
      </c>
      <c r="H146" s="247">
        <v>7.1018521296819761E-5</v>
      </c>
      <c r="I146" s="247">
        <v>1.1693355759868833E-3</v>
      </c>
      <c r="J146" s="247">
        <v>1.1693355759868833E-3</v>
      </c>
      <c r="K146" s="247">
        <v>1.1693355759868833E-3</v>
      </c>
      <c r="L146" s="247">
        <v>2.0457230273021281E-4</v>
      </c>
      <c r="M146" s="247">
        <v>0.38536241142234851</v>
      </c>
      <c r="N146" s="247">
        <v>4.9360843216347096E-5</v>
      </c>
      <c r="O146" s="247">
        <v>3.9641378585680988E-5</v>
      </c>
      <c r="P146" s="247">
        <v>1.285985220954149E-5</v>
      </c>
      <c r="Q146" s="247">
        <v>4.4344317963936185E-7</v>
      </c>
      <c r="R146" s="247">
        <v>1.7497862171665714E-4</v>
      </c>
      <c r="S146" s="247">
        <v>6.7195887844972643E-3</v>
      </c>
      <c r="T146" s="247">
        <v>2.7856112602158469E-4</v>
      </c>
      <c r="U146" s="247">
        <v>3.9468809507614081E-5</v>
      </c>
      <c r="V146" s="247">
        <v>3.9333086970464023E-3</v>
      </c>
      <c r="W146" s="247">
        <v>8.2709999999999999E-4</v>
      </c>
      <c r="X146" s="247">
        <v>1.09724246E-5</v>
      </c>
      <c r="Y146" s="247">
        <v>1.4796184900000001E-5</v>
      </c>
      <c r="Z146" s="247">
        <v>8.2659812999999996E-6</v>
      </c>
      <c r="AA146" s="247">
        <v>1.6582149000000002E-5</v>
      </c>
      <c r="AB146" s="247">
        <v>5.0616739800000006E-5</v>
      </c>
      <c r="AC146" s="247">
        <v>8.2699999999999998E-7</v>
      </c>
      <c r="AD146" s="247">
        <v>3.4709999999999998E-7</v>
      </c>
      <c r="AE146" s="248"/>
      <c r="AF146" s="247">
        <v>64.704272485299995</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0.1929057975195487</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8.9509138838000002</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5.2295689438748974E-2</v>
      </c>
      <c r="J148" s="247">
        <v>0.10525649639042982</v>
      </c>
      <c r="K148" s="247">
        <v>0.12967374368489573</v>
      </c>
      <c r="L148" s="247">
        <v>1.0672476079111204E-2</v>
      </c>
      <c r="M148" s="247" t="s">
        <v>399</v>
      </c>
      <c r="N148" s="247">
        <v>0.44876591325245513</v>
      </c>
      <c r="O148" s="247">
        <v>1.8881635115743129E-3</v>
      </c>
      <c r="P148" s="247">
        <v>0</v>
      </c>
      <c r="Q148" s="247">
        <v>5.0946242692490812E-3</v>
      </c>
      <c r="R148" s="247">
        <v>0.16831988407479256</v>
      </c>
      <c r="S148" s="247">
        <v>3.7024651251984952</v>
      </c>
      <c r="T148" s="247">
        <v>2.534057001072362E-2</v>
      </c>
      <c r="U148" s="247">
        <v>2.5934748736979145E-3</v>
      </c>
      <c r="V148" s="247">
        <v>1.053720122982277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3265.089198096674</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1.5683205799143136E-2</v>
      </c>
      <c r="J149" s="247">
        <v>2.9042973702116916E-2</v>
      </c>
      <c r="K149" s="247">
        <v>5.8085947404233833E-2</v>
      </c>
      <c r="L149" s="247">
        <v>6.1571104248487837E-4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3265.089198096674</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6.8225536155277391</v>
      </c>
      <c r="F152" s="172">
        <f t="shared" ref="F152:AD152" si="1">F141 + F151 + IF(AND(OR($B$4="AT",$B$4="BE",$B$4="CH",$B$4="GB",$B$4="IE",$B$4="LT",$B$4="LU",$B$4="NL"),SUM(F143:F149)&gt;0),SUM(F143:F149)-SUM(F27:F33),0)</f>
        <v>5.096178674053081</v>
      </c>
      <c r="G152" s="172">
        <f t="shared" si="1"/>
        <v>1.0372622826998594</v>
      </c>
      <c r="H152" s="172">
        <f t="shared" si="1"/>
        <v>9.9957824619130095E-2</v>
      </c>
      <c r="I152" s="172">
        <f t="shared" si="1"/>
        <v>0.64766253727861745</v>
      </c>
      <c r="J152" s="172">
        <f t="shared" si="1"/>
        <v>0.77684260390818316</v>
      </c>
      <c r="K152" s="172">
        <f t="shared" si="1"/>
        <v>0.97551985110142225</v>
      </c>
      <c r="L152" s="172">
        <f t="shared" si="1"/>
        <v>0.22856787708393664</v>
      </c>
      <c r="M152" s="172">
        <f t="shared" si="1"/>
        <v>9.3281615450445425</v>
      </c>
      <c r="N152" s="172">
        <f t="shared" si="1"/>
        <v>1.7869516868017263</v>
      </c>
      <c r="O152" s="172">
        <f t="shared" si="1"/>
        <v>0.30648348111678336</v>
      </c>
      <c r="P152" s="172">
        <f t="shared" si="1"/>
        <v>7.5934126331548793E-2</v>
      </c>
      <c r="Q152" s="172">
        <f t="shared" si="1"/>
        <v>0.12002791035524212</v>
      </c>
      <c r="R152" s="172">
        <f t="shared" si="1"/>
        <v>0.50246009380370504</v>
      </c>
      <c r="S152" s="172">
        <f t="shared" si="1"/>
        <v>5.5198423196194151</v>
      </c>
      <c r="T152" s="172">
        <f t="shared" si="1"/>
        <v>0.60385624473895338</v>
      </c>
      <c r="U152" s="172">
        <f t="shared" si="1"/>
        <v>3.1823484306459433E-2</v>
      </c>
      <c r="V152" s="172">
        <f t="shared" si="1"/>
        <v>2.9947805244289163</v>
      </c>
      <c r="W152" s="172">
        <f t="shared" si="1"/>
        <v>80.448496375093356</v>
      </c>
      <c r="X152" s="172">
        <f t="shared" si="1"/>
        <v>5.3854573916005663E-2</v>
      </c>
      <c r="Y152" s="172">
        <f t="shared" si="1"/>
        <v>6.7879295077228841E-2</v>
      </c>
      <c r="Z152" s="172">
        <f t="shared" si="1"/>
        <v>2.9481710522599902E-2</v>
      </c>
      <c r="AA152" s="172">
        <f t="shared" si="1"/>
        <v>3.0715559099126048E-2</v>
      </c>
      <c r="AB152" s="172">
        <f t="shared" si="1"/>
        <v>0.18193348601024109</v>
      </c>
      <c r="AC152" s="172">
        <f t="shared" si="1"/>
        <v>0.10606064368646426</v>
      </c>
      <c r="AD152" s="172">
        <f t="shared" si="1"/>
        <v>0.10269413941453565</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6.8225536155277391</v>
      </c>
      <c r="F154" s="172">
        <f>F141 + F153 - IF(OR($B$6=2005,$B$6&gt;=2020),SUM(F99:F122),0) + IF(AND(OR($B$4="AT",$B$4="BE",$B$4="CH",$B$4="GB",$B$4="IE",$B$4="LT",$B$4="LU",$B$4="NL"),SUM(F143:F149)&gt;0),SUM(F143:F149)-SUM(F27:F33),0)</f>
        <v>5.096178674053081</v>
      </c>
      <c r="G154" s="172">
        <f>G141 + G153 + IF(AND(OR($B$4="AT",$B$4="BE",$B$4="CH",$B$4="GB",$B$4="IE",$B$4="LT",$B$4="LU",$B$4="NL"),SUM(G143:G149)&gt;0),SUM(G143:G149)-SUM(G27:G33),0)</f>
        <v>1.0372622826998594</v>
      </c>
      <c r="H154" s="172">
        <f t="shared" ref="H154:AD154" si="2">H141 + H153 + IF(AND(OR($B$4="AT",$B$4="BE",$B$4="CH",$B$4="GB",$B$4="IE",$B$4="LT",$B$4="LU",$B$4="NL"),SUM(H143:H149)&gt;0),SUM(H143:H149)-SUM(H27:H33),0)</f>
        <v>9.9957824619130095E-2</v>
      </c>
      <c r="I154" s="172">
        <f t="shared" si="2"/>
        <v>0.64766253727861745</v>
      </c>
      <c r="J154" s="172">
        <f t="shared" si="2"/>
        <v>0.77684260390818316</v>
      </c>
      <c r="K154" s="172">
        <f t="shared" si="2"/>
        <v>0.97551985110142225</v>
      </c>
      <c r="L154" s="172">
        <f t="shared" si="2"/>
        <v>0.22856787708393664</v>
      </c>
      <c r="M154" s="172">
        <f t="shared" si="2"/>
        <v>9.3281615450445425</v>
      </c>
      <c r="N154" s="172">
        <f t="shared" si="2"/>
        <v>1.7869516868017263</v>
      </c>
      <c r="O154" s="172">
        <f t="shared" si="2"/>
        <v>0.30648348111678336</v>
      </c>
      <c r="P154" s="172">
        <f t="shared" si="2"/>
        <v>7.5934126331548793E-2</v>
      </c>
      <c r="Q154" s="172">
        <f t="shared" si="2"/>
        <v>0.12002791035524212</v>
      </c>
      <c r="R154" s="172">
        <f t="shared" si="2"/>
        <v>0.50246009380370504</v>
      </c>
      <c r="S154" s="172">
        <f t="shared" si="2"/>
        <v>5.5198423196194151</v>
      </c>
      <c r="T154" s="172">
        <f t="shared" si="2"/>
        <v>0.60385624473895338</v>
      </c>
      <c r="U154" s="172">
        <f t="shared" si="2"/>
        <v>3.1823484306459433E-2</v>
      </c>
      <c r="V154" s="172">
        <f t="shared" si="2"/>
        <v>2.9947805244289163</v>
      </c>
      <c r="W154" s="172">
        <f t="shared" si="2"/>
        <v>80.448496375093356</v>
      </c>
      <c r="X154" s="172">
        <f t="shared" si="2"/>
        <v>5.3854573916005663E-2</v>
      </c>
      <c r="Y154" s="172">
        <f t="shared" si="2"/>
        <v>6.7879295077228841E-2</v>
      </c>
      <c r="Z154" s="172">
        <f t="shared" si="2"/>
        <v>2.9481710522599902E-2</v>
      </c>
      <c r="AA154" s="172">
        <f t="shared" si="2"/>
        <v>3.0715559099126048E-2</v>
      </c>
      <c r="AB154" s="172">
        <f t="shared" si="2"/>
        <v>0.18193348601024109</v>
      </c>
      <c r="AC154" s="172">
        <f t="shared" si="2"/>
        <v>0.10606064368646426</v>
      </c>
      <c r="AD154" s="172">
        <f t="shared" si="2"/>
        <v>0.10269413941453565</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2.777343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2009</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2009</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0.26151726168633627</v>
      </c>
      <c r="F14" s="247">
        <v>1.3511277407248163E-2</v>
      </c>
      <c r="G14" s="247">
        <v>5.8937638918272715E-3</v>
      </c>
      <c r="H14" s="247">
        <v>1.0198376558478281E-2</v>
      </c>
      <c r="I14" s="247">
        <v>3.483733755617024E-3</v>
      </c>
      <c r="J14" s="247">
        <v>3.5049496716756177E-3</v>
      </c>
      <c r="K14" s="247">
        <v>3.5341215562561838E-3</v>
      </c>
      <c r="L14" s="247">
        <v>1.1183385521648029E-4</v>
      </c>
      <c r="M14" s="247">
        <v>7.1960485761824941E-2</v>
      </c>
      <c r="N14" s="247">
        <v>5.4038037941554311E-2</v>
      </c>
      <c r="O14" s="247">
        <v>1.2754365566417363E-2</v>
      </c>
      <c r="P14" s="247">
        <v>1.6149307946095842E-2</v>
      </c>
      <c r="Q14" s="247">
        <v>2.5180743049089356E-2</v>
      </c>
      <c r="R14" s="247">
        <v>1.301306572294504E-2</v>
      </c>
      <c r="S14" s="247">
        <v>4.6024149041917588E-2</v>
      </c>
      <c r="T14" s="247">
        <v>1.3012722508960885E-2</v>
      </c>
      <c r="U14" s="247">
        <v>5.8872456490059871E-3</v>
      </c>
      <c r="V14" s="247">
        <v>0.1127128840566731</v>
      </c>
      <c r="W14" s="247">
        <v>1.0690847950825404E-2</v>
      </c>
      <c r="X14" s="247">
        <v>4.941406924510782E-6</v>
      </c>
      <c r="Y14" s="247">
        <v>1.0044827086766172E-5</v>
      </c>
      <c r="Z14" s="247">
        <v>5.8722194867661727E-6</v>
      </c>
      <c r="AA14" s="247">
        <v>6.9765439447351189E-6</v>
      </c>
      <c r="AB14" s="247">
        <v>2.7773824884809299E-5</v>
      </c>
      <c r="AC14" s="247">
        <v>2.2452602800000006E-2</v>
      </c>
      <c r="AD14" s="247">
        <v>1.6889126E-6</v>
      </c>
      <c r="AE14" s="248"/>
      <c r="AF14" s="249">
        <v>4.9879650244140725</v>
      </c>
      <c r="AG14" s="249" t="s">
        <v>399</v>
      </c>
      <c r="AH14" s="249">
        <v>1305.803031066396</v>
      </c>
      <c r="AI14" s="249">
        <v>1634.6562738552698</v>
      </c>
      <c r="AJ14" s="249">
        <v>2841.2652229197024</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0.20133074817690219</v>
      </c>
      <c r="F23" s="247">
        <v>7.6840331074091939E-2</v>
      </c>
      <c r="G23" s="247">
        <v>1.4391700100259514E-4</v>
      </c>
      <c r="H23" s="247">
        <v>7.5094497730796584E-5</v>
      </c>
      <c r="I23" s="247">
        <v>1.1644115447662171E-2</v>
      </c>
      <c r="J23" s="247">
        <v>1.8184006974249527E-2</v>
      </c>
      <c r="K23" s="247">
        <v>7.4561204418263152E-2</v>
      </c>
      <c r="L23" s="247">
        <v>7.9680220400472086E-3</v>
      </c>
      <c r="M23" s="247">
        <v>0.27711672671239301</v>
      </c>
      <c r="N23" s="247">
        <v>6.8859867361727981E-6</v>
      </c>
      <c r="O23" s="247">
        <v>1.6143322475786873E-4</v>
      </c>
      <c r="P23" s="247" t="s">
        <v>502</v>
      </c>
      <c r="Q23" s="247" t="s">
        <v>502</v>
      </c>
      <c r="R23" s="247">
        <v>5.059657990873907E-4</v>
      </c>
      <c r="S23" s="247">
        <v>2.2040303558740482E-2</v>
      </c>
      <c r="T23" s="247">
        <v>6.9913079801646114E-4</v>
      </c>
      <c r="U23" s="247">
        <v>9.6528171270726437E-5</v>
      </c>
      <c r="V23" s="247">
        <v>1.2605641126173496E-2</v>
      </c>
      <c r="W23" s="247" t="s">
        <v>502</v>
      </c>
      <c r="X23" s="247">
        <v>2.957155298191844E-4</v>
      </c>
      <c r="Y23" s="247">
        <v>4.8320408671499786E-4</v>
      </c>
      <c r="Z23" s="247" t="s">
        <v>399</v>
      </c>
      <c r="AA23" s="247" t="s">
        <v>399</v>
      </c>
      <c r="AB23" s="247">
        <v>7.7891961653418155E-4</v>
      </c>
      <c r="AC23" s="247" t="s">
        <v>502</v>
      </c>
      <c r="AD23" s="247" t="s">
        <v>399</v>
      </c>
      <c r="AE23" s="248"/>
      <c r="AF23" s="249">
        <v>416.04132072810665</v>
      </c>
      <c r="AG23" s="249" t="s">
        <v>399</v>
      </c>
      <c r="AH23" s="249" t="s">
        <v>399</v>
      </c>
      <c r="AI23" s="249">
        <v>0.17989225944631854</v>
      </c>
      <c r="AJ23" s="249" t="s">
        <v>399</v>
      </c>
      <c r="AK23" s="249" t="s">
        <v>414</v>
      </c>
      <c r="AL23" s="250" t="s">
        <v>12</v>
      </c>
    </row>
    <row r="24" spans="1:38" s="1" customFormat="1" ht="26.25" customHeight="1" thickBot="1" x14ac:dyDescent="0.3">
      <c r="A24" s="253" t="s">
        <v>114</v>
      </c>
      <c r="B24" s="251" t="s">
        <v>326</v>
      </c>
      <c r="C24" s="245" t="s">
        <v>344</v>
      </c>
      <c r="D24" s="246"/>
      <c r="E24" s="247">
        <v>0.11025189536277884</v>
      </c>
      <c r="F24" s="247">
        <v>2.3777914195850448E-2</v>
      </c>
      <c r="G24" s="247">
        <v>4.3028144491833627E-3</v>
      </c>
      <c r="H24" s="247">
        <v>5.7721241866782427E-4</v>
      </c>
      <c r="I24" s="247">
        <v>2.30064745037421E-3</v>
      </c>
      <c r="J24" s="247">
        <v>2.30064745037421E-3</v>
      </c>
      <c r="K24" s="247">
        <v>2.30064745037421E-3</v>
      </c>
      <c r="L24" s="247">
        <v>9.0344117650026281E-4</v>
      </c>
      <c r="M24" s="247">
        <v>3.2670866376702898E-2</v>
      </c>
      <c r="N24" s="247">
        <v>1.6680845714192212E-5</v>
      </c>
      <c r="O24" s="247">
        <v>1.3222397221497145E-6</v>
      </c>
      <c r="P24" s="247">
        <v>5.2183179779667253E-4</v>
      </c>
      <c r="Q24" s="247">
        <v>9.7242345776028796E-5</v>
      </c>
      <c r="R24" s="247">
        <v>2.7941364192322803E-5</v>
      </c>
      <c r="S24" s="247">
        <v>1.9631998812248498E-5</v>
      </c>
      <c r="T24" s="247">
        <v>1.2961389820286599E-5</v>
      </c>
      <c r="U24" s="247">
        <v>6.3625277356609998E-5</v>
      </c>
      <c r="V24" s="247">
        <v>2.9553828866732078E-3</v>
      </c>
      <c r="W24" s="247">
        <v>6.0271794865416749E-4</v>
      </c>
      <c r="X24" s="247">
        <v>8.3153174814214131E-7</v>
      </c>
      <c r="Y24" s="247">
        <v>3.9224605164468739E-6</v>
      </c>
      <c r="Z24" s="247">
        <v>1.1765541623367831E-6</v>
      </c>
      <c r="AA24" s="247">
        <v>1.1419696774098325E-6</v>
      </c>
      <c r="AB24" s="247">
        <v>7.0725161043356313E-6</v>
      </c>
      <c r="AC24" s="247" t="s">
        <v>502</v>
      </c>
      <c r="AD24" s="247" t="s">
        <v>502</v>
      </c>
      <c r="AE24" s="248"/>
      <c r="AF24" s="249">
        <v>78.020699854355215</v>
      </c>
      <c r="AG24" s="249" t="s">
        <v>399</v>
      </c>
      <c r="AH24" s="249">
        <v>949.01724780398115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2.3017518696895336</v>
      </c>
      <c r="F27" s="247">
        <v>0.51008861894109792</v>
      </c>
      <c r="G27" s="247">
        <v>3.3226577389598947E-3</v>
      </c>
      <c r="H27" s="247">
        <v>3.5595204351471101E-2</v>
      </c>
      <c r="I27" s="247">
        <v>0.12474897322666627</v>
      </c>
      <c r="J27" s="247">
        <v>0.12474897322666627</v>
      </c>
      <c r="K27" s="247">
        <v>0.12474897322666627</v>
      </c>
      <c r="L27" s="247">
        <v>0.10318922204854447</v>
      </c>
      <c r="M27" s="247">
        <v>3.8316929516806915</v>
      </c>
      <c r="N27" s="247">
        <v>1.9304274449462948E-4</v>
      </c>
      <c r="O27" s="247">
        <v>2.2036274116234726E-5</v>
      </c>
      <c r="P27" s="247">
        <v>1.4820951604547009E-3</v>
      </c>
      <c r="Q27" s="247">
        <v>3.7242549065539989E-5</v>
      </c>
      <c r="R27" s="247">
        <v>1.8542568305204476E-3</v>
      </c>
      <c r="S27" s="247">
        <v>1.2622454017026704E-3</v>
      </c>
      <c r="T27" s="247">
        <v>1.9059508396888041E-4</v>
      </c>
      <c r="U27" s="247">
        <v>3.041254989861056E-5</v>
      </c>
      <c r="V27" s="247">
        <v>5.2693590067420153E-3</v>
      </c>
      <c r="W27" s="247">
        <v>0.14565939999999999</v>
      </c>
      <c r="X27" s="247">
        <v>4.1933271254999994E-3</v>
      </c>
      <c r="Y27" s="247">
        <v>4.7109223976999999E-3</v>
      </c>
      <c r="Z27" s="247">
        <v>3.6674987210000001E-3</v>
      </c>
      <c r="AA27" s="247">
        <v>3.9909660445000003E-3</v>
      </c>
      <c r="AB27" s="247">
        <v>1.6562714288700001E-2</v>
      </c>
      <c r="AC27" s="247">
        <v>1.456591E-4</v>
      </c>
      <c r="AD27" s="247">
        <v>2.9151700000000001E-5</v>
      </c>
      <c r="AE27" s="248"/>
      <c r="AF27" s="247">
        <v>9982.1188075808004</v>
      </c>
      <c r="AG27" s="247" t="s">
        <v>399</v>
      </c>
      <c r="AH27" s="247">
        <v>0.18719734900000001</v>
      </c>
      <c r="AI27" s="247">
        <v>154.2771002277</v>
      </c>
      <c r="AJ27" s="247">
        <v>7.1571856999999997E-3</v>
      </c>
      <c r="AK27" s="247" t="s">
        <v>399</v>
      </c>
      <c r="AL27" s="250" t="s">
        <v>12</v>
      </c>
    </row>
    <row r="28" spans="1:38" s="1" customFormat="1" ht="26.25" customHeight="1" thickBot="1" x14ac:dyDescent="0.3">
      <c r="A28" s="244" t="s">
        <v>123</v>
      </c>
      <c r="B28" s="244" t="s">
        <v>164</v>
      </c>
      <c r="C28" s="245" t="s">
        <v>146</v>
      </c>
      <c r="D28" s="246"/>
      <c r="E28" s="247">
        <v>0.52246689233352783</v>
      </c>
      <c r="F28" s="247">
        <v>6.9135760958591225E-2</v>
      </c>
      <c r="G28" s="247">
        <v>5.8977428016056092E-4</v>
      </c>
      <c r="H28" s="247">
        <v>7.4533087066522155E-4</v>
      </c>
      <c r="I28" s="247">
        <v>3.4441035441800022E-2</v>
      </c>
      <c r="J28" s="247">
        <v>3.4441035441800022E-2</v>
      </c>
      <c r="K28" s="247">
        <v>3.4441035441800022E-2</v>
      </c>
      <c r="L28" s="247">
        <v>2.7994423902325833E-2</v>
      </c>
      <c r="M28" s="247">
        <v>0.34522711370082571</v>
      </c>
      <c r="N28" s="247">
        <v>2.0898255796501364E-5</v>
      </c>
      <c r="O28" s="247">
        <v>2.1309647936103839E-6</v>
      </c>
      <c r="P28" s="247">
        <v>2.130262637601232E-4</v>
      </c>
      <c r="Q28" s="247">
        <v>4.1590815523201485E-6</v>
      </c>
      <c r="R28" s="247">
        <v>3.3377510924629351E-4</v>
      </c>
      <c r="S28" s="247">
        <v>2.2410879608477033E-4</v>
      </c>
      <c r="T28" s="247">
        <v>1.0066579697950838E-5</v>
      </c>
      <c r="U28" s="247">
        <v>4.0562335174195284E-6</v>
      </c>
      <c r="V28" s="247">
        <v>7.2703659208849653E-4</v>
      </c>
      <c r="W28" s="247">
        <v>2.4176699999999999E-2</v>
      </c>
      <c r="X28" s="247">
        <v>7.0268429750000008E-4</v>
      </c>
      <c r="Y28" s="247">
        <v>7.8786173780000007E-4</v>
      </c>
      <c r="Z28" s="247">
        <v>6.1760243550000008E-4</v>
      </c>
      <c r="AA28" s="247">
        <v>6.5546881749999997E-4</v>
      </c>
      <c r="AB28" s="247">
        <v>2.7636172883000005E-3</v>
      </c>
      <c r="AC28" s="247">
        <v>2.4176899999999999E-5</v>
      </c>
      <c r="AD28" s="247">
        <v>4.8629999999999999E-6</v>
      </c>
      <c r="AE28" s="248"/>
      <c r="AF28" s="247">
        <v>1658.3943663750999</v>
      </c>
      <c r="AG28" s="247" t="s">
        <v>399</v>
      </c>
      <c r="AH28" s="247" t="s">
        <v>502</v>
      </c>
      <c r="AI28" s="247">
        <v>26.5399135561</v>
      </c>
      <c r="AJ28" s="247" t="s">
        <v>399</v>
      </c>
      <c r="AK28" s="247" t="s">
        <v>399</v>
      </c>
      <c r="AL28" s="250" t="s">
        <v>12</v>
      </c>
    </row>
    <row r="29" spans="1:38" s="1" customFormat="1" ht="26.25" customHeight="1" thickBot="1" x14ac:dyDescent="0.3">
      <c r="A29" s="244" t="s">
        <v>123</v>
      </c>
      <c r="B29" s="244" t="s">
        <v>165</v>
      </c>
      <c r="C29" s="245" t="s">
        <v>147</v>
      </c>
      <c r="D29" s="246"/>
      <c r="E29" s="247">
        <v>1.4070990425348697</v>
      </c>
      <c r="F29" s="247">
        <v>6.254742034652383E-2</v>
      </c>
      <c r="G29" s="247">
        <v>7.8394360209729569E-4</v>
      </c>
      <c r="H29" s="247">
        <v>6.1693765102848743E-4</v>
      </c>
      <c r="I29" s="247">
        <v>2.8960240945630954E-2</v>
      </c>
      <c r="J29" s="247">
        <v>2.8960240945630954E-2</v>
      </c>
      <c r="K29" s="247">
        <v>2.8960240945630954E-2</v>
      </c>
      <c r="L29" s="247">
        <v>1.9418541985684684E-2</v>
      </c>
      <c r="M29" s="247">
        <v>0.3625685427597572</v>
      </c>
      <c r="N29" s="247">
        <v>2.6116161026867518E-5</v>
      </c>
      <c r="O29" s="247">
        <v>2.6116662713013054E-6</v>
      </c>
      <c r="P29" s="247">
        <v>2.7682094706589044E-4</v>
      </c>
      <c r="Q29" s="247">
        <v>5.2232071210662262E-6</v>
      </c>
      <c r="R29" s="247">
        <v>4.4394852435564376E-4</v>
      </c>
      <c r="S29" s="247">
        <v>2.9770700278719075E-4</v>
      </c>
      <c r="T29" s="247">
        <v>1.0448546408250974E-5</v>
      </c>
      <c r="U29" s="247">
        <v>5.2230816995298435E-6</v>
      </c>
      <c r="V29" s="247">
        <v>9.4015094326928023E-4</v>
      </c>
      <c r="W29" s="247">
        <v>9.4388000000000007E-3</v>
      </c>
      <c r="X29" s="247">
        <v>1.4382152649999999E-4</v>
      </c>
      <c r="Y29" s="247">
        <v>8.7091924570000001E-4</v>
      </c>
      <c r="Z29" s="247">
        <v>9.7319233159999996E-4</v>
      </c>
      <c r="AA29" s="247">
        <v>2.2372237460000001E-4</v>
      </c>
      <c r="AB29" s="247">
        <v>2.2116554783999996E-3</v>
      </c>
      <c r="AC29" s="247">
        <v>8.6353000000000001E-6</v>
      </c>
      <c r="AD29" s="247">
        <v>1.7678E-6</v>
      </c>
      <c r="AE29" s="248"/>
      <c r="AF29" s="247">
        <v>2189.7071002548</v>
      </c>
      <c r="AG29" s="247" t="s">
        <v>399</v>
      </c>
      <c r="AH29" s="247">
        <v>9.1591498285000004</v>
      </c>
      <c r="AI29" s="247">
        <v>35.150979846600002</v>
      </c>
      <c r="AJ29" s="247">
        <v>0</v>
      </c>
      <c r="AK29" s="247" t="s">
        <v>399</v>
      </c>
      <c r="AL29" s="250" t="s">
        <v>12</v>
      </c>
    </row>
    <row r="30" spans="1:38" s="1" customFormat="1" ht="26.25" customHeight="1" thickBot="1" x14ac:dyDescent="0.3">
      <c r="A30" s="244" t="s">
        <v>123</v>
      </c>
      <c r="B30" s="244" t="s">
        <v>166</v>
      </c>
      <c r="C30" s="245" t="s">
        <v>54</v>
      </c>
      <c r="D30" s="246"/>
      <c r="E30" s="247">
        <v>8.9582639140278926E-3</v>
      </c>
      <c r="F30" s="247">
        <v>9.2135729403992922E-2</v>
      </c>
      <c r="G30" s="247">
        <v>2.1245081511702662E-5</v>
      </c>
      <c r="H30" s="247">
        <v>8.3454918767534157E-5</v>
      </c>
      <c r="I30" s="247">
        <v>1.2268011688989528E-3</v>
      </c>
      <c r="J30" s="247">
        <v>1.2268011688989528E-3</v>
      </c>
      <c r="K30" s="247">
        <v>1.2268011688989528E-3</v>
      </c>
      <c r="L30" s="247">
        <v>2.161530163394932E-4</v>
      </c>
      <c r="M30" s="247">
        <v>0.40310896900523951</v>
      </c>
      <c r="N30" s="247">
        <v>3.2177408272077591E-6</v>
      </c>
      <c r="O30" s="247">
        <v>4.8521091857018023E-5</v>
      </c>
      <c r="P30" s="247">
        <v>1.558976123075347E-5</v>
      </c>
      <c r="Q30" s="247">
        <v>5.3757797347425775E-7</v>
      </c>
      <c r="R30" s="247">
        <v>2.1407948077503742E-4</v>
      </c>
      <c r="S30" s="247">
        <v>8.2252973733706897E-3</v>
      </c>
      <c r="T30" s="247">
        <v>3.4094351700809266E-4</v>
      </c>
      <c r="U30" s="247">
        <v>4.8309851916047114E-5</v>
      </c>
      <c r="V30" s="247">
        <v>4.814144648337456E-3</v>
      </c>
      <c r="W30" s="247">
        <v>8.5409999999999989E-4</v>
      </c>
      <c r="X30" s="247">
        <v>1.2579080100000001E-5</v>
      </c>
      <c r="Y30" s="247">
        <v>1.6549270599999998E-5</v>
      </c>
      <c r="Z30" s="247">
        <v>9.5857893000000003E-6</v>
      </c>
      <c r="AA30" s="247">
        <v>1.8469057800000001E-5</v>
      </c>
      <c r="AB30" s="247">
        <v>5.718319780000001E-5</v>
      </c>
      <c r="AC30" s="247">
        <v>8.5450000000000003E-7</v>
      </c>
      <c r="AD30" s="247">
        <v>3.4849999999999998E-7</v>
      </c>
      <c r="AE30" s="248"/>
      <c r="AF30" s="247">
        <v>76.783674577499994</v>
      </c>
      <c r="AG30" s="247" t="s">
        <v>399</v>
      </c>
      <c r="AH30" s="247" t="s">
        <v>502</v>
      </c>
      <c r="AI30" s="247">
        <v>1.0896020564</v>
      </c>
      <c r="AJ30" s="247" t="s">
        <v>399</v>
      </c>
      <c r="AK30" s="247" t="s">
        <v>399</v>
      </c>
      <c r="AL30" s="250" t="s">
        <v>12</v>
      </c>
    </row>
    <row r="31" spans="1:38" s="1" customFormat="1" ht="26.25" customHeight="1" thickBot="1" x14ac:dyDescent="0.3">
      <c r="A31" s="244" t="s">
        <v>123</v>
      </c>
      <c r="B31" s="244" t="s">
        <v>167</v>
      </c>
      <c r="C31" s="245" t="s">
        <v>55</v>
      </c>
      <c r="D31" s="246"/>
      <c r="E31" s="247" t="s">
        <v>399</v>
      </c>
      <c r="F31" s="247">
        <v>0.25838384200795167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11.821372263600001</v>
      </c>
      <c r="AG31" s="247" t="s">
        <v>399</v>
      </c>
      <c r="AH31" s="247" t="s">
        <v>399</v>
      </c>
      <c r="AI31" s="247">
        <v>0.16775169409999999</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5.8528693425049176E-2</v>
      </c>
      <c r="J32" s="247">
        <v>0.11802502978723993</v>
      </c>
      <c r="K32" s="247">
        <v>0.14516697294558492</v>
      </c>
      <c r="L32" s="247">
        <v>1.1883275913506288E-2</v>
      </c>
      <c r="M32" s="247" t="s">
        <v>399</v>
      </c>
      <c r="N32" s="247">
        <v>0.50537278758912141</v>
      </c>
      <c r="O32" s="247">
        <v>2.1227315479811835E-3</v>
      </c>
      <c r="P32" s="247">
        <v>0</v>
      </c>
      <c r="Q32" s="247">
        <v>5.7356152642114577E-3</v>
      </c>
      <c r="R32" s="247">
        <v>0.18958999452634195</v>
      </c>
      <c r="S32" s="247">
        <v>4.170653281084916</v>
      </c>
      <c r="T32" s="247">
        <v>2.851883920820197E-2</v>
      </c>
      <c r="U32" s="247">
        <v>2.9033394589116986E-3</v>
      </c>
      <c r="V32" s="247">
        <v>1.1802466946582728</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3673.2008916783493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1.7384355435686286E-2</v>
      </c>
      <c r="J33" s="247">
        <v>3.2193250806826446E-2</v>
      </c>
      <c r="K33" s="247">
        <v>6.4386501613652891E-2</v>
      </c>
      <c r="L33" s="247">
        <v>6.8249691710472083E-4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3673.2008916783493</v>
      </c>
      <c r="AL33" s="250" t="s">
        <v>459</v>
      </c>
    </row>
    <row r="34" spans="1:38" s="1" customFormat="1" ht="26.25" customHeight="1" thickBot="1" x14ac:dyDescent="0.3">
      <c r="A34" s="244" t="s">
        <v>121</v>
      </c>
      <c r="B34" s="244" t="s">
        <v>170</v>
      </c>
      <c r="C34" s="245" t="s">
        <v>58</v>
      </c>
      <c r="D34" s="246"/>
      <c r="E34" s="247">
        <v>6.6554012525964221E-3</v>
      </c>
      <c r="F34" s="247">
        <v>5.9074193234695072E-4</v>
      </c>
      <c r="G34" s="247">
        <v>2.6206666129994117E-4</v>
      </c>
      <c r="H34" s="247">
        <v>8.8993470399771687E-7</v>
      </c>
      <c r="I34" s="247">
        <v>1.7400134365894008E-4</v>
      </c>
      <c r="J34" s="247">
        <v>1.8284609347781313E-4</v>
      </c>
      <c r="K34" s="247">
        <v>1.9305577382428997E-4</v>
      </c>
      <c r="L34" s="247">
        <v>1.1310087337831108E-4</v>
      </c>
      <c r="M34" s="247">
        <v>1.3589248332824032E-3</v>
      </c>
      <c r="N34" s="247" t="s">
        <v>502</v>
      </c>
      <c r="O34" s="247">
        <v>1.2721152517267977E-6</v>
      </c>
      <c r="P34" s="247" t="s">
        <v>502</v>
      </c>
      <c r="Q34" s="247" t="s">
        <v>502</v>
      </c>
      <c r="R34" s="247">
        <v>6.3496568144131579E-6</v>
      </c>
      <c r="S34" s="247">
        <v>2.1587741224582651E-4</v>
      </c>
      <c r="T34" s="247">
        <v>8.8884275957563375E-6</v>
      </c>
      <c r="U34" s="247">
        <v>1.2721152517267977E-6</v>
      </c>
      <c r="V34" s="247">
        <v>1.2699313628826317E-4</v>
      </c>
      <c r="W34" s="247" t="s">
        <v>502</v>
      </c>
      <c r="X34" s="247">
        <v>3.8108860330699775E-6</v>
      </c>
      <c r="Y34" s="247">
        <v>6.3496568144131579E-6</v>
      </c>
      <c r="Z34" s="247" t="s">
        <v>502</v>
      </c>
      <c r="AA34" s="247" t="s">
        <v>502</v>
      </c>
      <c r="AB34" s="247">
        <v>1.0160542847483135E-5</v>
      </c>
      <c r="AC34" s="247" t="s">
        <v>399</v>
      </c>
      <c r="AD34" s="247" t="s">
        <v>399</v>
      </c>
      <c r="AE34" s="248"/>
      <c r="AF34" s="249">
        <v>5.4597221104154405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4.1659164972443215E-2</v>
      </c>
      <c r="F36" s="247">
        <v>1.485904389186871E-3</v>
      </c>
      <c r="G36" s="247">
        <v>1.5970107054058189E-3</v>
      </c>
      <c r="H36" s="247">
        <v>3.8784545702712754E-6</v>
      </c>
      <c r="I36" s="247">
        <v>7.4283812240019253E-4</v>
      </c>
      <c r="J36" s="247">
        <v>7.9599576445155747E-4</v>
      </c>
      <c r="K36" s="247">
        <v>7.9599576445155747E-4</v>
      </c>
      <c r="L36" s="247">
        <v>2.4675868697998285E-4</v>
      </c>
      <c r="M36" s="247">
        <v>3.9263648914334495E-3</v>
      </c>
      <c r="N36" s="247">
        <v>6.8968048034882733E-5</v>
      </c>
      <c r="O36" s="247">
        <v>5.3157642051365126E-6</v>
      </c>
      <c r="P36" s="247">
        <v>1.5924478176760878E-5</v>
      </c>
      <c r="Q36" s="247">
        <v>2.1217427943248739E-5</v>
      </c>
      <c r="R36" s="247">
        <v>2.6533192148385251E-5</v>
      </c>
      <c r="S36" s="247">
        <v>4.6701155913795878E-4</v>
      </c>
      <c r="T36" s="247">
        <v>5.3066384296770498E-4</v>
      </c>
      <c r="U36" s="247">
        <v>5.3066384296770502E-5</v>
      </c>
      <c r="V36" s="247">
        <v>6.3675098268394859E-4</v>
      </c>
      <c r="W36" s="247">
        <v>6.8968048034882726E-2</v>
      </c>
      <c r="X36" s="247" t="s">
        <v>502</v>
      </c>
      <c r="Y36" s="247" t="s">
        <v>502</v>
      </c>
      <c r="Z36" s="247" t="s">
        <v>502</v>
      </c>
      <c r="AA36" s="247" t="s">
        <v>502</v>
      </c>
      <c r="AB36" s="247">
        <v>1.8023406532437101E-6</v>
      </c>
      <c r="AC36" s="247">
        <v>4.2434855886497479E-5</v>
      </c>
      <c r="AD36" s="247">
        <v>2.0167963765410629E-5</v>
      </c>
      <c r="AE36" s="248"/>
      <c r="AF36" s="249">
        <v>22.814438648654555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22.184669652406416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5.8322916141858843E-3</v>
      </c>
      <c r="F38" s="247">
        <v>3.6824684118457482E-4</v>
      </c>
      <c r="G38" s="247">
        <v>3.3661360455742935E-6</v>
      </c>
      <c r="H38" s="247">
        <v>1.7738783897111417E-6</v>
      </c>
      <c r="I38" s="247">
        <v>2.5915883668376443E-4</v>
      </c>
      <c r="J38" s="247">
        <v>3.376738691044519E-4</v>
      </c>
      <c r="K38" s="247">
        <v>9.5936977049532743E-4</v>
      </c>
      <c r="L38" s="247">
        <v>1.5877940929417497E-4</v>
      </c>
      <c r="M38" s="247">
        <v>2.5307929435692319E-3</v>
      </c>
      <c r="N38" s="247">
        <v>2.6401288900315839E-10</v>
      </c>
      <c r="O38" s="247">
        <v>3.0190949552207555E-6</v>
      </c>
      <c r="P38" s="247" t="s">
        <v>502</v>
      </c>
      <c r="Q38" s="247" t="s">
        <v>502</v>
      </c>
      <c r="R38" s="247">
        <v>1.2069681729361672E-5</v>
      </c>
      <c r="S38" s="247">
        <v>4.5255577813991827E-4</v>
      </c>
      <c r="T38" s="247">
        <v>1.6494255205860288E-5</v>
      </c>
      <c r="U38" s="247">
        <v>2.2441130689427216E-6</v>
      </c>
      <c r="V38" s="247">
        <v>2.5095478843483148E-4</v>
      </c>
      <c r="W38" s="247" t="s">
        <v>502</v>
      </c>
      <c r="X38" s="247">
        <v>6.7329989612661451E-6</v>
      </c>
      <c r="Y38" s="247">
        <v>1.1216521115116393E-5</v>
      </c>
      <c r="Z38" s="247" t="s">
        <v>399</v>
      </c>
      <c r="AA38" s="247" t="s">
        <v>399</v>
      </c>
      <c r="AB38" s="247">
        <v>1.7949520076382537E-5</v>
      </c>
      <c r="AC38" s="247" t="s">
        <v>502</v>
      </c>
      <c r="AD38" s="247" t="s">
        <v>399</v>
      </c>
      <c r="AE38" s="248"/>
      <c r="AF38" s="249">
        <v>9.5954104008533783</v>
      </c>
      <c r="AG38" s="249" t="s">
        <v>399</v>
      </c>
      <c r="AH38" s="249" t="s">
        <v>399</v>
      </c>
      <c r="AI38" s="249">
        <v>6.8971778403577451E-6</v>
      </c>
      <c r="AJ38" s="249" t="s">
        <v>399</v>
      </c>
      <c r="AK38" s="249" t="s">
        <v>414</v>
      </c>
      <c r="AL38" s="250" t="s">
        <v>12</v>
      </c>
    </row>
    <row r="39" spans="1:38" s="1" customFormat="1" ht="26.25" customHeight="1" thickBot="1" x14ac:dyDescent="0.3">
      <c r="A39" s="244" t="s">
        <v>115</v>
      </c>
      <c r="B39" s="244" t="s">
        <v>175</v>
      </c>
      <c r="C39" s="245" t="s">
        <v>423</v>
      </c>
      <c r="D39" s="246"/>
      <c r="E39" s="247">
        <v>0.50126287033240657</v>
      </c>
      <c r="F39" s="247">
        <v>0.30404642759895906</v>
      </c>
      <c r="G39" s="247">
        <v>0.25985276421912012</v>
      </c>
      <c r="H39" s="247">
        <v>6.7985086070030216E-3</v>
      </c>
      <c r="I39" s="247">
        <v>5.6851543060415947E-2</v>
      </c>
      <c r="J39" s="247">
        <v>6.4912004482572408E-2</v>
      </c>
      <c r="K39" s="247">
        <v>6.4912004482572408E-2</v>
      </c>
      <c r="L39" s="247">
        <v>2.7422701359544818E-2</v>
      </c>
      <c r="M39" s="247">
        <v>0.56548258780074445</v>
      </c>
      <c r="N39" s="247">
        <v>2.1614277279343206E-2</v>
      </c>
      <c r="O39" s="247">
        <v>4.1281781094721997E-4</v>
      </c>
      <c r="P39" s="247">
        <v>6.1455259510432413E-3</v>
      </c>
      <c r="Q39" s="247">
        <v>2.4317146636257119E-3</v>
      </c>
      <c r="R39" s="247">
        <v>2.7009684315979506E-2</v>
      </c>
      <c r="S39" s="247">
        <v>8.0887573372480561E-3</v>
      </c>
      <c r="T39" s="247">
        <v>0.33599403883197737</v>
      </c>
      <c r="U39" s="247">
        <v>8.9989861483300352E-4</v>
      </c>
      <c r="V39" s="247">
        <v>5.6307390847116126E-2</v>
      </c>
      <c r="W39" s="247">
        <v>2.178010586263103E-2</v>
      </c>
      <c r="X39" s="247">
        <v>1.2940750772216463E-5</v>
      </c>
      <c r="Y39" s="247">
        <v>7.1863135482171719E-5</v>
      </c>
      <c r="Z39" s="247">
        <v>1.6538943498484645E-5</v>
      </c>
      <c r="AA39" s="247">
        <v>1.5783918518354286E-5</v>
      </c>
      <c r="AB39" s="247">
        <v>1.171267482712271E-4</v>
      </c>
      <c r="AC39" s="247">
        <v>5.9110050429147414E-4</v>
      </c>
      <c r="AD39" s="247">
        <v>3.4928666162678025E-4</v>
      </c>
      <c r="AE39" s="248"/>
      <c r="AF39" s="249">
        <v>2686.8204740521551</v>
      </c>
      <c r="AG39" s="249" t="s">
        <v>399</v>
      </c>
      <c r="AH39" s="249">
        <v>10883.044265996345</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0.97303257997649251</v>
      </c>
      <c r="F41" s="247">
        <v>0.22294298412219182</v>
      </c>
      <c r="G41" s="247">
        <v>0.65747120642037937</v>
      </c>
      <c r="H41" s="247">
        <v>2.4914953156921688E-2</v>
      </c>
      <c r="I41" s="247">
        <v>0.2020168820281254</v>
      </c>
      <c r="J41" s="247">
        <v>0.20537895476144263</v>
      </c>
      <c r="K41" s="247">
        <v>0.21780344240073146</v>
      </c>
      <c r="L41" s="247">
        <v>1.5981425920052233E-2</v>
      </c>
      <c r="M41" s="247">
        <v>2.5062790755698665</v>
      </c>
      <c r="N41" s="247">
        <v>3.3199584156172642E-2</v>
      </c>
      <c r="O41" s="247">
        <v>3.6401689815745092E-3</v>
      </c>
      <c r="P41" s="247">
        <v>4.0448019979332471E-3</v>
      </c>
      <c r="Q41" s="247">
        <v>3.0536947297109349E-3</v>
      </c>
      <c r="R41" s="247">
        <v>9.4909733077418457E-3</v>
      </c>
      <c r="S41" s="247">
        <v>6.8952853625476995E-3</v>
      </c>
      <c r="T41" s="247">
        <v>3.113264541949341E-3</v>
      </c>
      <c r="U41" s="247">
        <v>2.453558129954132E-2</v>
      </c>
      <c r="V41" s="247">
        <v>0.17814137814398845</v>
      </c>
      <c r="W41" s="247">
        <v>0.31082451160993191</v>
      </c>
      <c r="X41" s="247">
        <v>6.5797973690385467E-2</v>
      </c>
      <c r="Y41" s="247">
        <v>8.4850114570864332E-2</v>
      </c>
      <c r="Z41" s="247">
        <v>3.3402395432971528E-2</v>
      </c>
      <c r="AA41" s="247">
        <v>3.41452374374994E-2</v>
      </c>
      <c r="AB41" s="247">
        <v>0.2181957211317207</v>
      </c>
      <c r="AC41" s="247">
        <v>1.4041792617306302E-3</v>
      </c>
      <c r="AD41" s="247">
        <v>3.4244797041141847E-2</v>
      </c>
      <c r="AE41" s="248"/>
      <c r="AF41" s="249">
        <v>6674.1350763349801</v>
      </c>
      <c r="AG41" s="249">
        <v>201.38508000000002</v>
      </c>
      <c r="AH41" s="249">
        <v>20735.57983414418</v>
      </c>
      <c r="AI41" s="249">
        <v>255.86410242612601</v>
      </c>
      <c r="AJ41" s="249" t="s">
        <v>399</v>
      </c>
      <c r="AK41" s="249" t="s">
        <v>414</v>
      </c>
      <c r="AL41" s="250" t="s">
        <v>12</v>
      </c>
    </row>
    <row r="42" spans="1:38" s="1" customFormat="1" ht="26.25" customHeight="1" thickBot="1" x14ac:dyDescent="0.3">
      <c r="A42" s="244" t="s">
        <v>121</v>
      </c>
      <c r="B42" s="244" t="s">
        <v>178</v>
      </c>
      <c r="C42" s="245" t="s">
        <v>60</v>
      </c>
      <c r="D42" s="246"/>
      <c r="E42" s="247">
        <v>3.0425908396273021E-3</v>
      </c>
      <c r="F42" s="247">
        <v>7.1025994439272391E-2</v>
      </c>
      <c r="G42" s="247">
        <v>5.1742154120196553E-6</v>
      </c>
      <c r="H42" s="247">
        <v>7.2101132068788903E-6</v>
      </c>
      <c r="I42" s="247">
        <v>3.0031966080064522E-4</v>
      </c>
      <c r="J42" s="247">
        <v>3.1971432543236527E-4</v>
      </c>
      <c r="K42" s="247">
        <v>3.4141903552124527E-4</v>
      </c>
      <c r="L42" s="247">
        <v>4.1328916899001563E-5</v>
      </c>
      <c r="M42" s="247">
        <v>0.20500733886669137</v>
      </c>
      <c r="N42" s="247">
        <v>1.0794933842598468E-5</v>
      </c>
      <c r="O42" s="247">
        <v>4.8257841781592782E-6</v>
      </c>
      <c r="P42" s="247" t="s">
        <v>502</v>
      </c>
      <c r="Q42" s="247" t="s">
        <v>502</v>
      </c>
      <c r="R42" s="247">
        <v>6.0072344821621984E-5</v>
      </c>
      <c r="S42" s="247">
        <v>1.5807539860824933E-3</v>
      </c>
      <c r="T42" s="247">
        <v>3.6501042591059736E-5</v>
      </c>
      <c r="U42" s="247">
        <v>4.3642167780192778E-6</v>
      </c>
      <c r="V42" s="247">
        <v>7.2925240380691987E-4</v>
      </c>
      <c r="W42" s="247" t="s">
        <v>502</v>
      </c>
      <c r="X42" s="247">
        <v>1.1571309723404369E-5</v>
      </c>
      <c r="Y42" s="247">
        <v>1.2750819205441904E-5</v>
      </c>
      <c r="Z42" s="247" t="s">
        <v>399</v>
      </c>
      <c r="AA42" s="247" t="s">
        <v>399</v>
      </c>
      <c r="AB42" s="247">
        <v>2.4322128928846273E-5</v>
      </c>
      <c r="AC42" s="247" t="s">
        <v>502</v>
      </c>
      <c r="AD42" s="247" t="s">
        <v>399</v>
      </c>
      <c r="AE42" s="248"/>
      <c r="AF42" s="249">
        <v>19.103922524101581</v>
      </c>
      <c r="AG42" s="249" t="s">
        <v>399</v>
      </c>
      <c r="AH42" s="249" t="s">
        <v>399</v>
      </c>
      <c r="AI42" s="249">
        <v>0.28201115016928996</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1.5782766580109992E-3</v>
      </c>
      <c r="F44" s="247">
        <v>1.0208226670708949E-2</v>
      </c>
      <c r="G44" s="247">
        <v>1.1174421704986057E-6</v>
      </c>
      <c r="H44" s="247">
        <v>4.552060108282801E-7</v>
      </c>
      <c r="I44" s="247">
        <v>2.467627280484788E-4</v>
      </c>
      <c r="J44" s="247">
        <v>2.5446713957694037E-4</v>
      </c>
      <c r="K44" s="247">
        <v>3.322827325561712E-4</v>
      </c>
      <c r="L44" s="247">
        <v>4.3756644395037939E-5</v>
      </c>
      <c r="M44" s="247">
        <v>2.5073071083114809E-2</v>
      </c>
      <c r="N44" s="247">
        <v>9.7489842713215671E-7</v>
      </c>
      <c r="O44" s="247">
        <v>1.9388098575759824E-6</v>
      </c>
      <c r="P44" s="247" t="s">
        <v>502</v>
      </c>
      <c r="Q44" s="247" t="s">
        <v>502</v>
      </c>
      <c r="R44" s="247">
        <v>6.2214219773183741E-6</v>
      </c>
      <c r="S44" s="247">
        <v>2.6069595101512486E-4</v>
      </c>
      <c r="T44" s="247">
        <v>7.8765678344549534E-6</v>
      </c>
      <c r="U44" s="247">
        <v>8.2757227546829089E-7</v>
      </c>
      <c r="V44" s="247">
        <v>1.5109971791375213E-4</v>
      </c>
      <c r="W44" s="247" t="s">
        <v>502</v>
      </c>
      <c r="X44" s="247">
        <v>2.9112441787759615E-6</v>
      </c>
      <c r="Y44" s="247">
        <v>3.7781174656932681E-6</v>
      </c>
      <c r="Z44" s="247" t="s">
        <v>399</v>
      </c>
      <c r="AA44" s="247" t="s">
        <v>399</v>
      </c>
      <c r="AB44" s="247">
        <v>6.6893616444692275E-6</v>
      </c>
      <c r="AC44" s="247" t="s">
        <v>502</v>
      </c>
      <c r="AD44" s="247" t="s">
        <v>399</v>
      </c>
      <c r="AE44" s="248"/>
      <c r="AF44" s="249">
        <v>3.5758905090177082</v>
      </c>
      <c r="AG44" s="249" t="s">
        <v>399</v>
      </c>
      <c r="AH44" s="249" t="s">
        <v>399</v>
      </c>
      <c r="AI44" s="249">
        <v>2.5468634707963296E-2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8.1261131200608083E-5</v>
      </c>
      <c r="F47" s="247">
        <v>1.2303578619491675E-5</v>
      </c>
      <c r="G47" s="247">
        <v>3.093078776810104E-8</v>
      </c>
      <c r="H47" s="247">
        <v>1.5064740382782209E-8</v>
      </c>
      <c r="I47" s="247">
        <v>1.42592595679872E-5</v>
      </c>
      <c r="J47" s="247">
        <v>9.7936529815337075E-5</v>
      </c>
      <c r="K47" s="247">
        <v>6.9371407268940181E-4</v>
      </c>
      <c r="L47" s="247">
        <v>4.6111538575317044E-6</v>
      </c>
      <c r="M47" s="247">
        <v>4.4942404912166097E-5</v>
      </c>
      <c r="N47" s="247">
        <v>4.3782712314614797E-11</v>
      </c>
      <c r="O47" s="247">
        <v>2.5011640442504442E-6</v>
      </c>
      <c r="P47" s="247" t="s">
        <v>502</v>
      </c>
      <c r="Q47" s="247" t="s">
        <v>502</v>
      </c>
      <c r="R47" s="247">
        <v>3.4826681200103428E-6</v>
      </c>
      <c r="S47" s="247">
        <v>2.3016283517475163E-4</v>
      </c>
      <c r="T47" s="247">
        <v>3.4887137540286728E-6</v>
      </c>
      <c r="U47" s="247">
        <v>2.0624235233070226E-8</v>
      </c>
      <c r="V47" s="247">
        <v>1.1210244719422743E-4</v>
      </c>
      <c r="W47" s="247" t="s">
        <v>502</v>
      </c>
      <c r="X47" s="247">
        <v>5.6614041671521437E-8</v>
      </c>
      <c r="Y47" s="247">
        <v>9.6017302731909472E-8</v>
      </c>
      <c r="Z47" s="247" t="s">
        <v>399</v>
      </c>
      <c r="AA47" s="247" t="s">
        <v>399</v>
      </c>
      <c r="AB47" s="247">
        <v>1.526313444034309E-7</v>
      </c>
      <c r="AC47" s="247" t="s">
        <v>502</v>
      </c>
      <c r="AD47" s="247" t="s">
        <v>399</v>
      </c>
      <c r="AE47" s="248"/>
      <c r="AF47" s="249">
        <v>8.8057082226748323E-2</v>
      </c>
      <c r="AG47" s="249" t="s">
        <v>399</v>
      </c>
      <c r="AH47" s="249" t="s">
        <v>399</v>
      </c>
      <c r="AI47" s="249">
        <v>1.1437970104690851E-6</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0.1277086791651266</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0.2665292262855295</v>
      </c>
      <c r="AL53" s="250" t="s">
        <v>373</v>
      </c>
    </row>
    <row r="54" spans="1:38" s="1" customFormat="1" ht="37.5" customHeight="1" thickBot="1" x14ac:dyDescent="0.3">
      <c r="A54" s="244" t="s">
        <v>116</v>
      </c>
      <c r="B54" s="251" t="s">
        <v>188</v>
      </c>
      <c r="C54" s="254" t="s">
        <v>291</v>
      </c>
      <c r="D54" s="256"/>
      <c r="E54" s="247" t="s">
        <v>399</v>
      </c>
      <c r="F54" s="247">
        <v>0.24736257690900001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32370.817013079261</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2.2249736296296296E-3</v>
      </c>
      <c r="J61" s="247">
        <v>2.2249736296296296E-2</v>
      </c>
      <c r="K61" s="247">
        <v>7.3999140740740738E-2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65417.481481481482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1.3020116791866176</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1068532</v>
      </c>
      <c r="AL82" s="250" t="s">
        <v>398</v>
      </c>
    </row>
    <row r="83" spans="1:38" s="1" customFormat="1" ht="26.25" customHeight="1" thickBot="1" x14ac:dyDescent="0.3">
      <c r="A83" s="244" t="s">
        <v>114</v>
      </c>
      <c r="B83" s="260" t="s">
        <v>218</v>
      </c>
      <c r="C83" s="261" t="s">
        <v>72</v>
      </c>
      <c r="D83" s="246"/>
      <c r="E83" s="247" t="s">
        <v>502</v>
      </c>
      <c r="F83" s="247">
        <v>6.0412961526623598E-4</v>
      </c>
      <c r="G83" s="247" t="s">
        <v>502</v>
      </c>
      <c r="H83" s="247" t="s">
        <v>399</v>
      </c>
      <c r="I83" s="247">
        <v>1.5103240381655899E-4</v>
      </c>
      <c r="J83" s="247">
        <v>1.1327430286241925E-3</v>
      </c>
      <c r="K83" s="247">
        <v>5.2861341335795646E-3</v>
      </c>
      <c r="L83" s="247">
        <v>8.6088470175438615E-6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0.81934216100402979</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1.15549E-2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5.6710560708432035E-3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1068532</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0.34197991999999999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3.4921688604015737E-3</v>
      </c>
      <c r="F91" s="247">
        <v>9.2295686943503832E-3</v>
      </c>
      <c r="G91" s="247">
        <v>1.6467278341501805E-3</v>
      </c>
      <c r="H91" s="247">
        <v>7.913783074701258E-3</v>
      </c>
      <c r="I91" s="247">
        <v>6.3410417046202386E-2</v>
      </c>
      <c r="J91" s="247">
        <v>7.442452780902041E-2</v>
      </c>
      <c r="K91" s="247">
        <v>7.6699430636438637E-2</v>
      </c>
      <c r="L91" s="247">
        <v>2.3169268519908503E-4</v>
      </c>
      <c r="M91" s="247">
        <v>0.10671348347268836</v>
      </c>
      <c r="N91" s="247">
        <v>0.18019948377620162</v>
      </c>
      <c r="O91" s="247">
        <v>1.3053172452694314E-2</v>
      </c>
      <c r="P91" s="247">
        <v>2.8005570378384519E-4</v>
      </c>
      <c r="Q91" s="247">
        <v>3.1751425318626104E-4</v>
      </c>
      <c r="R91" s="247">
        <v>1.3906165469079995E-2</v>
      </c>
      <c r="S91" s="247">
        <v>0.52441993918921326</v>
      </c>
      <c r="T91" s="247">
        <v>2.8931355718735056E-2</v>
      </c>
      <c r="U91" s="247">
        <v>2.4435187945387568E-3</v>
      </c>
      <c r="V91" s="247">
        <v>0.30335805593615206</v>
      </c>
      <c r="W91" s="247">
        <v>1.9069356806509057E-4</v>
      </c>
      <c r="X91" s="247">
        <v>2.1166986055225055E-4</v>
      </c>
      <c r="Y91" s="247">
        <v>8.5812105629290766E-5</v>
      </c>
      <c r="Z91" s="247">
        <v>8.5812105629290766E-5</v>
      </c>
      <c r="AA91" s="247">
        <v>8.5812105629290766E-5</v>
      </c>
      <c r="AB91" s="247">
        <v>4.6910617744012277E-4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0.21532430167611885</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3.4587425993810206E-5</v>
      </c>
      <c r="F99" s="247">
        <v>1.0175986423711131E-3</v>
      </c>
      <c r="G99" s="247" t="s">
        <v>399</v>
      </c>
      <c r="H99" s="247">
        <v>1.2125218958786779E-3</v>
      </c>
      <c r="I99" s="247">
        <v>2.7879999999999997E-5</v>
      </c>
      <c r="J99" s="247">
        <v>4.2840000000000003E-5</v>
      </c>
      <c r="K99" s="247">
        <v>9.3839999999999982E-5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6.8000000000000005E-2</v>
      </c>
      <c r="AL99" s="250" t="s">
        <v>402</v>
      </c>
    </row>
    <row r="100" spans="1:38" s="1" customFormat="1" ht="26.25" customHeight="1" thickBot="1" x14ac:dyDescent="0.3">
      <c r="A100" s="244" t="s">
        <v>118</v>
      </c>
      <c r="B100" s="244" t="s">
        <v>227</v>
      </c>
      <c r="C100" s="245" t="s">
        <v>435</v>
      </c>
      <c r="D100" s="263"/>
      <c r="E100" s="247">
        <v>5.0169512285034855E-5</v>
      </c>
      <c r="F100" s="247">
        <v>8.8582461569801916E-4</v>
      </c>
      <c r="G100" s="247" t="s">
        <v>399</v>
      </c>
      <c r="H100" s="247">
        <v>1.0332409412459988E-3</v>
      </c>
      <c r="I100" s="247">
        <v>2.6999999999999999E-5</v>
      </c>
      <c r="J100" s="247">
        <v>4.0500000000000002E-5</v>
      </c>
      <c r="K100" s="247">
        <v>8.8499999999999996E-5</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0.15</v>
      </c>
      <c r="AL100" s="250" t="s">
        <v>402</v>
      </c>
    </row>
    <row r="101" spans="1:38" s="1" customFormat="1" ht="26.25" customHeight="1" thickBot="1" x14ac:dyDescent="0.3">
      <c r="A101" s="244" t="s">
        <v>118</v>
      </c>
      <c r="B101" s="244" t="s">
        <v>229</v>
      </c>
      <c r="C101" s="245" t="s">
        <v>272</v>
      </c>
      <c r="D101" s="263"/>
      <c r="E101" s="247">
        <v>7.0183788623478345E-7</v>
      </c>
      <c r="F101" s="247">
        <v>8.0010004595998944E-6</v>
      </c>
      <c r="G101" s="247" t="s">
        <v>399</v>
      </c>
      <c r="H101" s="247">
        <v>2.493384867971941E-5</v>
      </c>
      <c r="I101" s="247">
        <v>6.9999999999999997E-7</v>
      </c>
      <c r="J101" s="247">
        <v>2.1000000000000002E-6</v>
      </c>
      <c r="K101" s="247">
        <v>4.9000000000000005E-6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3.5000000000000003E-2</v>
      </c>
      <c r="AL101" s="250" t="s">
        <v>402</v>
      </c>
    </row>
    <row r="102" spans="1:38" s="1" customFormat="1" ht="26.25" customHeight="1" thickBot="1" x14ac:dyDescent="0.3">
      <c r="A102" s="244" t="s">
        <v>118</v>
      </c>
      <c r="B102" s="244" t="s">
        <v>230</v>
      </c>
      <c r="C102" s="245" t="s">
        <v>436</v>
      </c>
      <c r="D102" s="263"/>
      <c r="E102" s="247">
        <v>3.4999788558811108E-8</v>
      </c>
      <c r="F102" s="247">
        <v>1.0650259761352245E-6</v>
      </c>
      <c r="G102" s="247" t="s">
        <v>399</v>
      </c>
      <c r="H102" s="247">
        <v>3.6826756306879206E-6</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5.6483967123287667E-7</v>
      </c>
      <c r="F104" s="247">
        <v>6.9946520547945212E-6</v>
      </c>
      <c r="G104" s="247" t="s">
        <v>399</v>
      </c>
      <c r="H104" s="247">
        <v>1.173254487671233E-5</v>
      </c>
      <c r="I104" s="247">
        <v>2.3999999999999998E-7</v>
      </c>
      <c r="J104" s="247">
        <v>7.1999999999999999E-7</v>
      </c>
      <c r="K104" s="247">
        <v>1.6800000000000002E-6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1.2E-2</v>
      </c>
      <c r="AL104" s="250" t="s">
        <v>402</v>
      </c>
    </row>
    <row r="105" spans="1:38" s="1" customFormat="1" ht="26.25" customHeight="1" thickBot="1" x14ac:dyDescent="0.3">
      <c r="A105" s="244" t="s">
        <v>118</v>
      </c>
      <c r="B105" s="244" t="s">
        <v>354</v>
      </c>
      <c r="C105" s="245" t="s">
        <v>276</v>
      </c>
      <c r="D105" s="263"/>
      <c r="E105" s="247">
        <v>1.0019601954337901E-5</v>
      </c>
      <c r="F105" s="247">
        <v>1.2648714246575344E-4</v>
      </c>
      <c r="G105" s="247" t="s">
        <v>399</v>
      </c>
      <c r="H105" s="247">
        <v>2.5548055118721456E-4</v>
      </c>
      <c r="I105" s="247">
        <v>2.9400000000000002E-6</v>
      </c>
      <c r="J105" s="247">
        <v>4.6199999999999998E-6</v>
      </c>
      <c r="K105" s="247">
        <v>1.008E-5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2.1000000000000001E-2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1.1990565912964413E-6</v>
      </c>
      <c r="F107" s="247">
        <v>2.9534999999999998E-5</v>
      </c>
      <c r="G107" s="247" t="s">
        <v>399</v>
      </c>
      <c r="H107" s="247">
        <v>4.7818894276188232E-5</v>
      </c>
      <c r="I107" s="247">
        <v>5.37E-7</v>
      </c>
      <c r="J107" s="247">
        <v>7.1600000000000001E-6</v>
      </c>
      <c r="K107" s="247">
        <v>3.4010000000000001E-5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0.17899999999999999</v>
      </c>
      <c r="AL107" s="250" t="s">
        <v>402</v>
      </c>
    </row>
    <row r="108" spans="1:38" s="1" customFormat="1" ht="26.25" customHeight="1" thickBot="1" x14ac:dyDescent="0.3">
      <c r="A108" s="244" t="s">
        <v>118</v>
      </c>
      <c r="B108" s="244" t="s">
        <v>356</v>
      </c>
      <c r="C108" s="245" t="s">
        <v>438</v>
      </c>
      <c r="D108" s="263"/>
      <c r="E108" s="247">
        <v>2.4964289806485469E-6</v>
      </c>
      <c r="F108" s="247">
        <v>5.3999999999999991E-5</v>
      </c>
      <c r="G108" s="247" t="s">
        <v>399</v>
      </c>
      <c r="H108" s="247">
        <v>5.1375947314433835E-5</v>
      </c>
      <c r="I108" s="247">
        <v>9.9999999999999995E-7</v>
      </c>
      <c r="J108" s="247">
        <v>1.0000000000000001E-5</v>
      </c>
      <c r="K108" s="247">
        <v>2.0000000000000002E-5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9.8287270088709481E-8</v>
      </c>
      <c r="F110" s="247">
        <v>8.7674999999999986E-6</v>
      </c>
      <c r="G110" s="247" t="s">
        <v>399</v>
      </c>
      <c r="H110" s="247">
        <v>3.3067720469666974E-6</v>
      </c>
      <c r="I110" s="247">
        <v>4.3700000000000006E-7</v>
      </c>
      <c r="J110" s="247">
        <v>3.4400000000000005E-6</v>
      </c>
      <c r="K110" s="247">
        <v>3.6600000000000001E-6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2.6499999999999999E-2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9.9777111494579718E-4</v>
      </c>
      <c r="F112" s="247" t="s">
        <v>502</v>
      </c>
      <c r="G112" s="247" t="s">
        <v>399</v>
      </c>
      <c r="H112" s="247">
        <v>1.2472138936822465E-3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24944.277873644933</v>
      </c>
      <c r="AL112" s="250" t="s">
        <v>492</v>
      </c>
    </row>
    <row r="113" spans="1:38" s="1" customFormat="1" ht="26.25" customHeight="1" thickBot="1" x14ac:dyDescent="0.3">
      <c r="A113" s="244" t="s">
        <v>128</v>
      </c>
      <c r="B113" s="264" t="s">
        <v>246</v>
      </c>
      <c r="C113" s="265" t="s">
        <v>135</v>
      </c>
      <c r="D113" s="246"/>
      <c r="E113" s="247">
        <v>6.2769262129508873E-4</v>
      </c>
      <c r="F113" s="247" t="s">
        <v>502</v>
      </c>
      <c r="G113" s="247" t="s">
        <v>399</v>
      </c>
      <c r="H113" s="247">
        <v>1.5909135176438052E-3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6964.4325301758872</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1.5342395331571362E-3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8727.8830022013353</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1.9466864999999999E-5</v>
      </c>
      <c r="J119" s="247">
        <v>3.4705050000000001E-4</v>
      </c>
      <c r="K119" s="247">
        <v>3.4705050000000001E-4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260.73</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2.2422779999999999E-4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260.73</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4.2482400000000003E-3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17.701000000000001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v>1.3307666293116463E-2</v>
      </c>
      <c r="F132" s="247">
        <v>1.1220652800000001E-2</v>
      </c>
      <c r="G132" s="247">
        <v>3.0757790873494825E-4</v>
      </c>
      <c r="H132" s="247" t="s">
        <v>502</v>
      </c>
      <c r="I132" s="247">
        <v>1.6361516746144757E-5</v>
      </c>
      <c r="J132" s="247">
        <v>6.0983835144721345E-5</v>
      </c>
      <c r="K132" s="247">
        <v>7.7345351890866095E-5</v>
      </c>
      <c r="L132" s="247">
        <v>2.1344342300652475E-6</v>
      </c>
      <c r="M132" s="247">
        <v>4.8080004310111705E-4</v>
      </c>
      <c r="N132" s="247">
        <v>0.66789600000000005</v>
      </c>
      <c r="O132" s="247">
        <v>0.21372672000000001</v>
      </c>
      <c r="P132" s="247">
        <v>3.0723215999999998E-2</v>
      </c>
      <c r="Q132" s="247">
        <v>6.2782224000000011E-2</v>
      </c>
      <c r="R132" s="247">
        <v>0.18701088000000002</v>
      </c>
      <c r="S132" s="247">
        <v>0.53431680000000004</v>
      </c>
      <c r="T132" s="247">
        <v>0.10686336</v>
      </c>
      <c r="U132" s="247">
        <v>2.003688E-3</v>
      </c>
      <c r="V132" s="247">
        <v>0.88162272000000008</v>
      </c>
      <c r="W132" s="247">
        <v>62.114328000000015</v>
      </c>
      <c r="X132" s="247">
        <v>6.8125392000000012E-6</v>
      </c>
      <c r="Y132" s="247">
        <v>9.3505440000000024E-7</v>
      </c>
      <c r="Z132" s="247">
        <v>8.1483312000000009E-6</v>
      </c>
      <c r="AA132" s="247">
        <v>1.3357920000000004E-6</v>
      </c>
      <c r="AB132" s="247">
        <v>1.7231716800000003E-5</v>
      </c>
      <c r="AC132" s="247">
        <v>6.2782224000000011E-2</v>
      </c>
      <c r="AD132" s="247">
        <v>6.0110640000000007E-2</v>
      </c>
      <c r="AE132" s="248"/>
      <c r="AF132" s="249" t="s">
        <v>501</v>
      </c>
      <c r="AG132" s="249" t="s">
        <v>501</v>
      </c>
      <c r="AH132" s="249" t="s">
        <v>501</v>
      </c>
      <c r="AI132" s="249" t="s">
        <v>501</v>
      </c>
      <c r="AJ132" s="249" t="s">
        <v>501</v>
      </c>
      <c r="AK132" s="249">
        <v>13.357920000000002</v>
      </c>
      <c r="AL132" s="250" t="s">
        <v>497</v>
      </c>
    </row>
    <row r="133" spans="1:38" s="1" customFormat="1" ht="26.25" customHeight="1" thickBot="1" x14ac:dyDescent="0.3">
      <c r="A133" s="244" t="s">
        <v>119</v>
      </c>
      <c r="B133" s="251" t="s">
        <v>339</v>
      </c>
      <c r="C133" s="261" t="s">
        <v>94</v>
      </c>
      <c r="D133" s="246"/>
      <c r="E133" s="247">
        <v>5.2371000000000006E-3</v>
      </c>
      <c r="F133" s="247">
        <v>8.2524000000000012E-5</v>
      </c>
      <c r="G133" s="247">
        <v>7.1732400000000009E-4</v>
      </c>
      <c r="H133" s="247" t="s">
        <v>399</v>
      </c>
      <c r="I133" s="247">
        <v>2.2027560000000002E-4</v>
      </c>
      <c r="J133" s="247">
        <v>2.2027560000000002E-4</v>
      </c>
      <c r="K133" s="247">
        <v>2.4477888000000003E-4</v>
      </c>
      <c r="L133" s="247" t="s">
        <v>502</v>
      </c>
      <c r="M133" s="247">
        <v>8.8872000000000007E-4</v>
      </c>
      <c r="N133" s="247">
        <v>1.9063044000000001E-4</v>
      </c>
      <c r="O133" s="247">
        <v>3.1930440000000005E-5</v>
      </c>
      <c r="P133" s="247">
        <v>9.4585199999999998E-3</v>
      </c>
      <c r="Q133" s="247">
        <v>8.639628000000001E-5</v>
      </c>
      <c r="R133" s="247">
        <v>8.6078880000000006E-5</v>
      </c>
      <c r="S133" s="247">
        <v>7.8905640000000008E-5</v>
      </c>
      <c r="T133" s="247">
        <v>1.1001083999999999E-4</v>
      </c>
      <c r="U133" s="247">
        <v>1.2556344000000001E-4</v>
      </c>
      <c r="V133" s="247">
        <v>1.0164417600000001E-3</v>
      </c>
      <c r="W133" s="247">
        <v>1.7139600000000001E-4</v>
      </c>
      <c r="X133" s="247">
        <v>8.3793600000000007E-8</v>
      </c>
      <c r="Y133" s="247">
        <v>4.5769080000000003E-8</v>
      </c>
      <c r="Z133" s="247">
        <v>4.0881120000000006E-8</v>
      </c>
      <c r="AA133" s="247">
        <v>4.4372520000000002E-8</v>
      </c>
      <c r="AB133" s="247">
        <v>2.1481632000000003E-7</v>
      </c>
      <c r="AC133" s="247">
        <v>9.5220000000000005E-4</v>
      </c>
      <c r="AD133" s="247">
        <v>2.60268E-3</v>
      </c>
      <c r="AE133" s="248"/>
      <c r="AF133" s="249" t="s">
        <v>399</v>
      </c>
      <c r="AG133" s="249" t="s">
        <v>399</v>
      </c>
      <c r="AH133" s="249" t="s">
        <v>399</v>
      </c>
      <c r="AI133" s="249" t="s">
        <v>399</v>
      </c>
      <c r="AJ133" s="249" t="s">
        <v>399</v>
      </c>
      <c r="AK133" s="249">
        <v>6348</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2.0307859950000002E-3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135385733</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4.8873439999999997E-2</v>
      </c>
      <c r="J139" s="247">
        <v>4.8873439999999997E-2</v>
      </c>
      <c r="K139" s="247">
        <v>4.8873439999999997E-2</v>
      </c>
      <c r="L139" s="247" t="s">
        <v>502</v>
      </c>
      <c r="M139" s="247" t="s">
        <v>502</v>
      </c>
      <c r="N139" s="247">
        <v>1.4286999999999999E-4</v>
      </c>
      <c r="O139" s="247">
        <v>2.8582999999999999E-4</v>
      </c>
      <c r="P139" s="247">
        <v>2.8582999999999999E-4</v>
      </c>
      <c r="Q139" s="247">
        <v>4.5317999999999997E-4</v>
      </c>
      <c r="R139" s="247">
        <v>4.3081000000000006E-4</v>
      </c>
      <c r="S139" s="247">
        <v>1.00446E-3</v>
      </c>
      <c r="T139" s="247" t="s">
        <v>502</v>
      </c>
      <c r="U139" s="247" t="s">
        <v>502</v>
      </c>
      <c r="V139" s="247" t="s">
        <v>502</v>
      </c>
      <c r="W139" s="247">
        <v>0.48579999999999995</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1243</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6.3745582786577879</v>
      </c>
      <c r="F141" s="271">
        <f t="shared" ref="F141:AD141" si="0">SUM(F14:F140)</f>
        <v>4.8440145953254818</v>
      </c>
      <c r="G141" s="271">
        <f t="shared" si="0"/>
        <v>0.94020157040358232</v>
      </c>
      <c r="H141" s="271">
        <f t="shared" si="0"/>
        <v>9.879777977267705E-2</v>
      </c>
      <c r="I141" s="271">
        <f t="shared" si="0"/>
        <v>0.65830107439848107</v>
      </c>
      <c r="J141" s="271">
        <f t="shared" si="0"/>
        <v>0.78380879782978763</v>
      </c>
      <c r="K141" s="271">
        <f t="shared" si="0"/>
        <v>0.97166772536408585</v>
      </c>
      <c r="L141" s="271">
        <f t="shared" si="0"/>
        <v>0.21662230978611727</v>
      </c>
      <c r="M141" s="271">
        <f t="shared" si="0"/>
        <v>8.7574014617735081</v>
      </c>
      <c r="N141" s="271">
        <f t="shared" si="0"/>
        <v>1.610289693185089</v>
      </c>
      <c r="O141" s="271">
        <f t="shared" si="0"/>
        <v>0.24628466499362484</v>
      </c>
      <c r="P141" s="271">
        <f t="shared" si="0"/>
        <v>6.961254600734107E-2</v>
      </c>
      <c r="Q141" s="271">
        <f t="shared" si="0"/>
        <v>0.1002067044292554</v>
      </c>
      <c r="R141" s="271">
        <f>SUM(R14:R140)</f>
        <v>0.44403234829587657</v>
      </c>
      <c r="S141" s="271">
        <f t="shared" si="0"/>
        <v>5.3267579293091361</v>
      </c>
      <c r="T141" s="271">
        <f t="shared" si="0"/>
        <v>0.51841165041469339</v>
      </c>
      <c r="U141" s="271">
        <f t="shared" si="0"/>
        <v>3.9108785448395862E-2</v>
      </c>
      <c r="V141" s="271">
        <f t="shared" si="0"/>
        <v>2.7427244340818087</v>
      </c>
      <c r="W141" s="271">
        <f t="shared" si="0"/>
        <v>63.193485320975</v>
      </c>
      <c r="X141" s="271">
        <f t="shared" si="0"/>
        <v>7.1408464185539977E-2</v>
      </c>
      <c r="Y141" s="271">
        <f t="shared" si="0"/>
        <v>9.1926385793477408E-2</v>
      </c>
      <c r="Z141" s="271">
        <f t="shared" si="0"/>
        <v>3.8787863745468401E-2</v>
      </c>
      <c r="AA141" s="271">
        <f t="shared" si="0"/>
        <v>3.9144958434189185E-2</v>
      </c>
      <c r="AB141" s="271">
        <f t="shared" si="0"/>
        <v>0.24126941332677018</v>
      </c>
      <c r="AC141" s="271">
        <f t="shared" si="0"/>
        <v>8.8404067221908619E-2</v>
      </c>
      <c r="AD141" s="271">
        <f t="shared" si="0"/>
        <v>9.7365391579134042E-2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2.0195535095567543</v>
      </c>
      <c r="F143" s="247">
        <v>0.42924388782086043</v>
      </c>
      <c r="G143" s="247">
        <v>2.9344915798171071E-3</v>
      </c>
      <c r="H143" s="247">
        <v>2.9795272426474079E-2</v>
      </c>
      <c r="I143" s="247">
        <v>0.11225630451220252</v>
      </c>
      <c r="J143" s="247">
        <v>0.11225630451220252</v>
      </c>
      <c r="K143" s="247">
        <v>0.11225630451220252</v>
      </c>
      <c r="L143" s="247">
        <v>9.2907878438070607E-2</v>
      </c>
      <c r="M143" s="247">
        <v>3.1888181776443711</v>
      </c>
      <c r="N143" s="247">
        <v>1.6605975748595553E-4</v>
      </c>
      <c r="O143" s="247">
        <v>1.8871703335777446E-5</v>
      </c>
      <c r="P143" s="247">
        <v>1.2923606825980714E-3</v>
      </c>
      <c r="Q143" s="247">
        <v>3.2079087703600197E-5</v>
      </c>
      <c r="R143" s="247">
        <v>1.6391732129587115E-3</v>
      </c>
      <c r="S143" s="247">
        <v>1.1148038091429171E-3</v>
      </c>
      <c r="T143" s="247">
        <v>1.604515978624302E-4</v>
      </c>
      <c r="U143" s="247">
        <v>2.6414768735645478E-5</v>
      </c>
      <c r="V143" s="247">
        <v>4.5847288033775456E-3</v>
      </c>
      <c r="W143" s="247">
        <v>0.13042579999999998</v>
      </c>
      <c r="X143" s="247">
        <v>3.7582026513999999E-3</v>
      </c>
      <c r="Y143" s="247">
        <v>4.2212302765000003E-3</v>
      </c>
      <c r="Z143" s="247">
        <v>3.2882672742999999E-3</v>
      </c>
      <c r="AA143" s="247">
        <v>3.5710363649000001E-3</v>
      </c>
      <c r="AB143" s="247">
        <v>1.4838736567100001E-2</v>
      </c>
      <c r="AC143" s="247">
        <v>1.3042570000000001E-4</v>
      </c>
      <c r="AD143" s="247">
        <v>2.6102399999999999E-5</v>
      </c>
      <c r="AE143" s="248"/>
      <c r="AF143" s="247">
        <v>8803.7558129657009</v>
      </c>
      <c r="AG143" s="247" t="s">
        <v>399</v>
      </c>
      <c r="AH143" s="247">
        <v>0.18719734900000001</v>
      </c>
      <c r="AI143" s="247">
        <v>135.97385232159999</v>
      </c>
      <c r="AJ143" s="247">
        <v>7.1571856999999997E-3</v>
      </c>
      <c r="AK143" s="247" t="s">
        <v>399</v>
      </c>
      <c r="AL143" s="154" t="s">
        <v>12</v>
      </c>
    </row>
    <row r="144" spans="1:38" s="3" customFormat="1" ht="26.25" customHeight="1" thickBot="1" x14ac:dyDescent="0.3">
      <c r="A144" s="153"/>
      <c r="B144" s="154" t="s">
        <v>449</v>
      </c>
      <c r="C144" s="155" t="s">
        <v>450</v>
      </c>
      <c r="D144" s="156" t="s">
        <v>1</v>
      </c>
      <c r="E144" s="247">
        <v>0.46406781442708567</v>
      </c>
      <c r="F144" s="247">
        <v>5.9089613318502203E-2</v>
      </c>
      <c r="G144" s="247">
        <v>5.3023970324925142E-4</v>
      </c>
      <c r="H144" s="247">
        <v>6.4156212915773099E-4</v>
      </c>
      <c r="I144" s="247">
        <v>3.1013982169084603E-2</v>
      </c>
      <c r="J144" s="247">
        <v>3.1013982169084603E-2</v>
      </c>
      <c r="K144" s="247">
        <v>3.1013982169084603E-2</v>
      </c>
      <c r="L144" s="247">
        <v>2.5209522721717382E-2</v>
      </c>
      <c r="M144" s="247">
        <v>0.2969819543055458</v>
      </c>
      <c r="N144" s="247">
        <v>1.870228969306282E-5</v>
      </c>
      <c r="O144" s="247">
        <v>1.9043469280741379E-6</v>
      </c>
      <c r="P144" s="247">
        <v>1.9119891226090403E-4</v>
      </c>
      <c r="Q144" s="247">
        <v>3.7233989592286387E-6</v>
      </c>
      <c r="R144" s="247">
        <v>3.0011229132586393E-4</v>
      </c>
      <c r="S144" s="247">
        <v>2.0148658366415812E-4</v>
      </c>
      <c r="T144" s="247">
        <v>8.8968111660910986E-6</v>
      </c>
      <c r="U144" s="247">
        <v>3.6381040623090019E-6</v>
      </c>
      <c r="V144" s="247">
        <v>6.5229988430803127E-4</v>
      </c>
      <c r="W144" s="247">
        <v>2.1761099999999998E-2</v>
      </c>
      <c r="X144" s="247">
        <v>6.3259451749999999E-4</v>
      </c>
      <c r="Y144" s="247">
        <v>7.0924957619999994E-4</v>
      </c>
      <c r="Z144" s="247">
        <v>5.5601872460000004E-4</v>
      </c>
      <c r="AA144" s="247">
        <v>5.9000024419999999E-4</v>
      </c>
      <c r="AB144" s="247">
        <v>2.4878630624999998E-3</v>
      </c>
      <c r="AC144" s="247">
        <v>2.1761200000000001E-5</v>
      </c>
      <c r="AD144" s="247">
        <v>4.3760000000000001E-6</v>
      </c>
      <c r="AE144" s="248"/>
      <c r="AF144" s="247">
        <v>1490.2917712419001</v>
      </c>
      <c r="AG144" s="247" t="s">
        <v>399</v>
      </c>
      <c r="AH144" s="247" t="s">
        <v>502</v>
      </c>
      <c r="AI144" s="247">
        <v>23.855392162899999</v>
      </c>
      <c r="AJ144" s="247" t="s">
        <v>399</v>
      </c>
      <c r="AK144" s="247" t="s">
        <v>399</v>
      </c>
      <c r="AL144" s="154" t="s">
        <v>12</v>
      </c>
    </row>
    <row r="145" spans="1:38" s="3" customFormat="1" ht="26.25" customHeight="1" thickBot="1" x14ac:dyDescent="0.3">
      <c r="A145" s="153"/>
      <c r="B145" s="154" t="s">
        <v>451</v>
      </c>
      <c r="C145" s="155" t="s">
        <v>452</v>
      </c>
      <c r="D145" s="156" t="s">
        <v>1</v>
      </c>
      <c r="E145" s="247">
        <v>1.2676933279101701</v>
      </c>
      <c r="F145" s="247">
        <v>5.6330087492071794E-2</v>
      </c>
      <c r="G145" s="247">
        <v>7.060117372450984E-4</v>
      </c>
      <c r="H145" s="247">
        <v>5.5556827530217395E-4</v>
      </c>
      <c r="I145" s="247">
        <v>2.6080172934910256E-2</v>
      </c>
      <c r="J145" s="247">
        <v>2.6080172934910256E-2</v>
      </c>
      <c r="K145" s="247">
        <v>2.6080172934910256E-2</v>
      </c>
      <c r="L145" s="247">
        <v>1.7486928078024259E-2</v>
      </c>
      <c r="M145" s="247">
        <v>0.3267878596276374</v>
      </c>
      <c r="N145" s="247">
        <v>2.3518174301725946E-5</v>
      </c>
      <c r="O145" s="247">
        <v>2.3518590364785515E-6</v>
      </c>
      <c r="P145" s="247">
        <v>2.4928405589611543E-4</v>
      </c>
      <c r="Q145" s="247">
        <v>4.7036140571922153E-6</v>
      </c>
      <c r="R145" s="247">
        <v>3.9978722383447968E-4</v>
      </c>
      <c r="S145" s="247">
        <v>2.6809289527358031E-4</v>
      </c>
      <c r="T145" s="247">
        <v>9.4089963823875132E-6</v>
      </c>
      <c r="U145" s="247">
        <v>4.7035100414273284E-6</v>
      </c>
      <c r="V145" s="247">
        <v>8.4662868698397219E-4</v>
      </c>
      <c r="W145" s="247">
        <v>8.5012000000000004E-3</v>
      </c>
      <c r="X145" s="247">
        <v>1.2954556969999999E-4</v>
      </c>
      <c r="Y145" s="247">
        <v>7.8447039660000002E-4</v>
      </c>
      <c r="Z145" s="247">
        <v>8.765916909E-4</v>
      </c>
      <c r="AA145" s="247">
        <v>2.0151533150000001E-4</v>
      </c>
      <c r="AB145" s="247">
        <v>1.9921229887000002E-3</v>
      </c>
      <c r="AC145" s="247">
        <v>7.7792E-6</v>
      </c>
      <c r="AD145" s="247">
        <v>1.5927E-6</v>
      </c>
      <c r="AE145" s="248"/>
      <c r="AF145" s="247">
        <v>1971.8872971794001</v>
      </c>
      <c r="AG145" s="247" t="s">
        <v>399</v>
      </c>
      <c r="AH145" s="247">
        <v>9.1591498285000004</v>
      </c>
      <c r="AI145" s="247">
        <v>31.6543642924</v>
      </c>
      <c r="AJ145" s="247">
        <v>0</v>
      </c>
      <c r="AK145" s="247" t="s">
        <v>399</v>
      </c>
      <c r="AL145" s="154" t="s">
        <v>12</v>
      </c>
    </row>
    <row r="146" spans="1:38" s="3" customFormat="1" ht="26.25" customHeight="1" thickBot="1" x14ac:dyDescent="0.3">
      <c r="A146" s="153"/>
      <c r="B146" s="154" t="s">
        <v>453</v>
      </c>
      <c r="C146" s="155" t="s">
        <v>454</v>
      </c>
      <c r="D146" s="156" t="s">
        <v>1</v>
      </c>
      <c r="E146" s="247">
        <v>7.4293514490990295E-3</v>
      </c>
      <c r="F146" s="247">
        <v>7.6410867254029832E-2</v>
      </c>
      <c r="G146" s="247">
        <v>1.7619170257758913E-5</v>
      </c>
      <c r="H146" s="247">
        <v>6.9211615959329859E-5</v>
      </c>
      <c r="I146" s="247">
        <v>1.0174222516087664E-3</v>
      </c>
      <c r="J146" s="247">
        <v>1.0174222516087664E-3</v>
      </c>
      <c r="K146" s="247">
        <v>1.0174222516087664E-3</v>
      </c>
      <c r="L146" s="247">
        <v>1.7926204681849918E-4</v>
      </c>
      <c r="M146" s="247">
        <v>0.33431011095065261</v>
      </c>
      <c r="N146" s="247">
        <v>2.6685670021405271E-6</v>
      </c>
      <c r="O146" s="247">
        <v>4.023996698013351E-5</v>
      </c>
      <c r="P146" s="247">
        <v>1.2929047000885842E-5</v>
      </c>
      <c r="Q146" s="247">
        <v>4.4582920692709794E-7</v>
      </c>
      <c r="R146" s="247">
        <v>1.775424028564113E-4</v>
      </c>
      <c r="S146" s="247">
        <v>6.8214807630785435E-3</v>
      </c>
      <c r="T146" s="247">
        <v>2.8275447524810505E-4</v>
      </c>
      <c r="U146" s="247">
        <v>4.0064779491059612E-5</v>
      </c>
      <c r="V146" s="247">
        <v>3.9925115918154281E-3</v>
      </c>
      <c r="W146" s="247">
        <v>7.0830000000000003E-4</v>
      </c>
      <c r="X146" s="247">
        <v>1.0432200600000001E-5</v>
      </c>
      <c r="Y146" s="247">
        <v>1.3724796E-5</v>
      </c>
      <c r="Z146" s="247">
        <v>7.9497768000000002E-6</v>
      </c>
      <c r="AA146" s="247">
        <v>1.5316932500000001E-5</v>
      </c>
      <c r="AB146" s="247">
        <v>4.7423705900000003E-5</v>
      </c>
      <c r="AC146" s="247">
        <v>7.089E-7</v>
      </c>
      <c r="AD146" s="247">
        <v>2.8929999999999998E-7</v>
      </c>
      <c r="AE146" s="248"/>
      <c r="AF146" s="247">
        <v>63.678957157699998</v>
      </c>
      <c r="AG146" s="247" t="s">
        <v>399</v>
      </c>
      <c r="AH146" s="247" t="s">
        <v>502</v>
      </c>
      <c r="AI146" s="247">
        <v>0.90363899670000003</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0.23706815580981502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10.846153922699999</v>
      </c>
      <c r="AG147" s="247" t="s">
        <v>399</v>
      </c>
      <c r="AH147" s="247" t="s">
        <v>399</v>
      </c>
      <c r="AI147" s="247">
        <v>0.15391281679999999</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5.2000914884780772E-2</v>
      </c>
      <c r="J148" s="247">
        <v>0.10485183359062882</v>
      </c>
      <c r="K148" s="247">
        <v>0.12897467716179925</v>
      </c>
      <c r="L148" s="247">
        <v>1.0560584122725253E-2</v>
      </c>
      <c r="M148" s="247" t="s">
        <v>399</v>
      </c>
      <c r="N148" s="247">
        <v>0.44887215613512688</v>
      </c>
      <c r="O148" s="247">
        <v>1.8855662013336776E-3</v>
      </c>
      <c r="P148" s="247">
        <v>0</v>
      </c>
      <c r="Q148" s="247">
        <v>5.0944449274229779E-3</v>
      </c>
      <c r="R148" s="247">
        <v>0.16839218896330918</v>
      </c>
      <c r="S148" s="247">
        <v>3.7043243208756733</v>
      </c>
      <c r="T148" s="247">
        <v>2.5331221291647044E-2</v>
      </c>
      <c r="U148" s="247">
        <v>2.5794935432359866E-3</v>
      </c>
      <c r="V148" s="247">
        <v>1.0485715602802583</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3255.5094345127327</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1.545262653385379E-2</v>
      </c>
      <c r="J149" s="247">
        <v>2.8615975062692207E-2</v>
      </c>
      <c r="K149" s="247">
        <v>5.7231950125384415E-2</v>
      </c>
      <c r="L149" s="247">
        <v>6.0665867132907506E-4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3255.5094345127327</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6.3745582786577879</v>
      </c>
      <c r="F152" s="172">
        <f t="shared" ref="F152:AD152" si="1">F141 + F151 + IF(AND(OR($B$4="AT",$B$4="BE",$B$4="CH",$B$4="GB",$B$4="IE",$B$4="LT",$B$4="LU",$B$4="NL"),SUM(F143:F149)&gt;0),SUM(F143:F149)-SUM(F27:F33),0)</f>
        <v>4.8440145953254818</v>
      </c>
      <c r="G152" s="172">
        <f t="shared" si="1"/>
        <v>0.94020157040358232</v>
      </c>
      <c r="H152" s="172">
        <f t="shared" si="1"/>
        <v>9.879777977267705E-2</v>
      </c>
      <c r="I152" s="172">
        <f t="shared" si="1"/>
        <v>0.65830107439848107</v>
      </c>
      <c r="J152" s="172">
        <f t="shared" si="1"/>
        <v>0.78380879782978763</v>
      </c>
      <c r="K152" s="172">
        <f t="shared" si="1"/>
        <v>0.97166772536408585</v>
      </c>
      <c r="L152" s="172">
        <f t="shared" si="1"/>
        <v>0.21662230978611727</v>
      </c>
      <c r="M152" s="172">
        <f t="shared" si="1"/>
        <v>8.7574014617735081</v>
      </c>
      <c r="N152" s="172">
        <f t="shared" si="1"/>
        <v>1.610289693185089</v>
      </c>
      <c r="O152" s="172">
        <f t="shared" si="1"/>
        <v>0.24628466499362484</v>
      </c>
      <c r="P152" s="172">
        <f t="shared" si="1"/>
        <v>6.961254600734107E-2</v>
      </c>
      <c r="Q152" s="172">
        <f t="shared" si="1"/>
        <v>0.1002067044292554</v>
      </c>
      <c r="R152" s="172">
        <f t="shared" si="1"/>
        <v>0.44403234829587657</v>
      </c>
      <c r="S152" s="172">
        <f t="shared" si="1"/>
        <v>5.3267579293091361</v>
      </c>
      <c r="T152" s="172">
        <f t="shared" si="1"/>
        <v>0.51841165041469339</v>
      </c>
      <c r="U152" s="172">
        <f t="shared" si="1"/>
        <v>3.9108785448395862E-2</v>
      </c>
      <c r="V152" s="172">
        <f t="shared" si="1"/>
        <v>2.7427244340818087</v>
      </c>
      <c r="W152" s="172">
        <f t="shared" si="1"/>
        <v>63.193485320975</v>
      </c>
      <c r="X152" s="172">
        <f t="shared" si="1"/>
        <v>7.1408464185539977E-2</v>
      </c>
      <c r="Y152" s="172">
        <f t="shared" si="1"/>
        <v>9.1926385793477408E-2</v>
      </c>
      <c r="Z152" s="172">
        <f t="shared" si="1"/>
        <v>3.8787863745468401E-2</v>
      </c>
      <c r="AA152" s="172">
        <f t="shared" si="1"/>
        <v>3.9144958434189185E-2</v>
      </c>
      <c r="AB152" s="172">
        <f t="shared" si="1"/>
        <v>0.24126941332677018</v>
      </c>
      <c r="AC152" s="172">
        <f t="shared" si="1"/>
        <v>8.8404067221908619E-2</v>
      </c>
      <c r="AD152" s="172">
        <f t="shared" si="1"/>
        <v>9.7365391579134042E-2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6.3745582786577879</v>
      </c>
      <c r="F154" s="172">
        <f>F141 + F153 - IF(OR($B$6=2005,$B$6&gt;=2020),SUM(F99:F122),0) + IF(AND(OR($B$4="AT",$B$4="BE",$B$4="CH",$B$4="GB",$B$4="IE",$B$4="LT",$B$4="LU",$B$4="NL"),SUM(F143:F149)&gt;0),SUM(F143:F149)-SUM(F27:F33),0)</f>
        <v>4.8440145953254818</v>
      </c>
      <c r="G154" s="172">
        <f>G141 + G153 + IF(AND(OR($B$4="AT",$B$4="BE",$B$4="CH",$B$4="GB",$B$4="IE",$B$4="LT",$B$4="LU",$B$4="NL"),SUM(G143:G149)&gt;0),SUM(G143:G149)-SUM(G27:G33),0)</f>
        <v>0.94020157040358232</v>
      </c>
      <c r="H154" s="172">
        <f t="shared" ref="H154:AD154" si="2">H141 + H153 + IF(AND(OR($B$4="AT",$B$4="BE",$B$4="CH",$B$4="GB",$B$4="IE",$B$4="LT",$B$4="LU",$B$4="NL"),SUM(H143:H149)&gt;0),SUM(H143:H149)-SUM(H27:H33),0)</f>
        <v>9.879777977267705E-2</v>
      </c>
      <c r="I154" s="172">
        <f t="shared" si="2"/>
        <v>0.65830107439848107</v>
      </c>
      <c r="J154" s="172">
        <f t="shared" si="2"/>
        <v>0.78380879782978763</v>
      </c>
      <c r="K154" s="172">
        <f t="shared" si="2"/>
        <v>0.97166772536408585</v>
      </c>
      <c r="L154" s="172">
        <f t="shared" si="2"/>
        <v>0.21662230978611727</v>
      </c>
      <c r="M154" s="172">
        <f t="shared" si="2"/>
        <v>8.7574014617735081</v>
      </c>
      <c r="N154" s="172">
        <f t="shared" si="2"/>
        <v>1.610289693185089</v>
      </c>
      <c r="O154" s="172">
        <f t="shared" si="2"/>
        <v>0.24628466499362484</v>
      </c>
      <c r="P154" s="172">
        <f t="shared" si="2"/>
        <v>6.961254600734107E-2</v>
      </c>
      <c r="Q154" s="172">
        <f t="shared" si="2"/>
        <v>0.1002067044292554</v>
      </c>
      <c r="R154" s="172">
        <f t="shared" si="2"/>
        <v>0.44403234829587657</v>
      </c>
      <c r="S154" s="172">
        <f t="shared" si="2"/>
        <v>5.3267579293091361</v>
      </c>
      <c r="T154" s="172">
        <f t="shared" si="2"/>
        <v>0.51841165041469339</v>
      </c>
      <c r="U154" s="172">
        <f t="shared" si="2"/>
        <v>3.9108785448395862E-2</v>
      </c>
      <c r="V154" s="172">
        <f t="shared" si="2"/>
        <v>2.7427244340818087</v>
      </c>
      <c r="W154" s="172">
        <f t="shared" si="2"/>
        <v>63.193485320975</v>
      </c>
      <c r="X154" s="172">
        <f t="shared" si="2"/>
        <v>7.1408464185539977E-2</v>
      </c>
      <c r="Y154" s="172">
        <f t="shared" si="2"/>
        <v>9.1926385793477408E-2</v>
      </c>
      <c r="Z154" s="172">
        <f t="shared" si="2"/>
        <v>3.8787863745468401E-2</v>
      </c>
      <c r="AA154" s="172">
        <f t="shared" si="2"/>
        <v>3.9144958434189185E-2</v>
      </c>
      <c r="AB154" s="172">
        <f t="shared" si="2"/>
        <v>0.24126941332677018</v>
      </c>
      <c r="AC154" s="172">
        <f t="shared" si="2"/>
        <v>8.8404067221908619E-2</v>
      </c>
      <c r="AD154" s="172">
        <f t="shared" si="2"/>
        <v>9.7365391579134042E-2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2010</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0.2492650728295519</v>
      </c>
      <c r="F14" s="247">
        <v>1.2288554808929498E-2</v>
      </c>
      <c r="G14" s="247">
        <v>2.3287926579867073E-3</v>
      </c>
      <c r="H14" s="247">
        <v>7.4967163980191893E-3</v>
      </c>
      <c r="I14" s="247">
        <v>2.9788458990962999E-3</v>
      </c>
      <c r="J14" s="247">
        <v>3.0376486319087996E-3</v>
      </c>
      <c r="K14" s="247">
        <v>3.118502389525987E-3</v>
      </c>
      <c r="L14" s="247">
        <v>9.9767429868032509E-5</v>
      </c>
      <c r="M14" s="247">
        <v>6.3571226916364368E-2</v>
      </c>
      <c r="N14" s="247">
        <v>2.8101467800104911E-2</v>
      </c>
      <c r="O14" s="247">
        <v>2.0336129095454803E-3</v>
      </c>
      <c r="P14" s="247">
        <v>1.214986592928575E-2</v>
      </c>
      <c r="Q14" s="247">
        <v>2.3432827866700246E-2</v>
      </c>
      <c r="R14" s="247">
        <v>1.603420728588701E-2</v>
      </c>
      <c r="S14" s="247">
        <v>6.066731670916827E-3</v>
      </c>
      <c r="T14" s="247">
        <v>4.0339159249352802E-3</v>
      </c>
      <c r="U14" s="247">
        <v>5.5841137022195359E-3</v>
      </c>
      <c r="V14" s="247">
        <v>0.10484609522670647</v>
      </c>
      <c r="W14" s="247">
        <v>2.0594972472795941E-2</v>
      </c>
      <c r="X14" s="247">
        <v>4.5329445318752003E-6</v>
      </c>
      <c r="Y14" s="247">
        <v>9.2476987978127986E-6</v>
      </c>
      <c r="Z14" s="247">
        <v>5.3674027978127996E-6</v>
      </c>
      <c r="AA14" s="247">
        <v>6.5070246774221749E-6</v>
      </c>
      <c r="AB14" s="247">
        <v>2.5485522925313603E-5</v>
      </c>
      <c r="AC14" s="247">
        <v>2.0879688E-2</v>
      </c>
      <c r="AD14" s="247">
        <v>1.5705959999999997E-6</v>
      </c>
      <c r="AE14" s="248"/>
      <c r="AF14" s="249">
        <v>14.565138671874999</v>
      </c>
      <c r="AG14" s="249" t="s">
        <v>399</v>
      </c>
      <c r="AH14" s="249">
        <v>1056.00226</v>
      </c>
      <c r="AI14" s="249">
        <v>1655.8938456899261</v>
      </c>
      <c r="AJ14" s="249">
        <v>2567.0630274917976</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0.21009396796659535</v>
      </c>
      <c r="F23" s="247">
        <v>9.0520347752595723E-2</v>
      </c>
      <c r="G23" s="247">
        <v>1.7417556474850997E-4</v>
      </c>
      <c r="H23" s="247">
        <v>8.4334615812361373E-5</v>
      </c>
      <c r="I23" s="247">
        <v>1.2807155107712711E-2</v>
      </c>
      <c r="J23" s="247">
        <v>2.0286119388968269E-2</v>
      </c>
      <c r="K23" s="247">
        <v>8.4960361993381056E-2</v>
      </c>
      <c r="L23" s="247">
        <v>8.8517079698536786E-3</v>
      </c>
      <c r="M23" s="247">
        <v>0.32326425101050643</v>
      </c>
      <c r="N23" s="247">
        <v>7.8736934297160769E-6</v>
      </c>
      <c r="O23" s="247">
        <v>1.8085041775879777E-4</v>
      </c>
      <c r="P23" s="247" t="s">
        <v>502</v>
      </c>
      <c r="Q23" s="247" t="s">
        <v>502</v>
      </c>
      <c r="R23" s="247">
        <v>5.672623996468136E-4</v>
      </c>
      <c r="S23" s="247">
        <v>2.4912500209158958E-2</v>
      </c>
      <c r="T23" s="247">
        <v>7.8438847385061761E-4</v>
      </c>
      <c r="U23" s="247">
        <v>1.0851042148452324E-4</v>
      </c>
      <c r="V23" s="247">
        <v>1.4143039923982128E-2</v>
      </c>
      <c r="W23" s="247" t="s">
        <v>502</v>
      </c>
      <c r="X23" s="247">
        <v>3.3258799305701381E-4</v>
      </c>
      <c r="Y23" s="247">
        <v>5.432424227673992E-4</v>
      </c>
      <c r="Z23" s="247" t="s">
        <v>399</v>
      </c>
      <c r="AA23" s="247" t="s">
        <v>399</v>
      </c>
      <c r="AB23" s="247">
        <v>8.7583041582441285E-4</v>
      </c>
      <c r="AC23" s="247" t="s">
        <v>502</v>
      </c>
      <c r="AD23" s="247" t="s">
        <v>399</v>
      </c>
      <c r="AE23" s="248"/>
      <c r="AF23" s="249">
        <v>467.12870339154631</v>
      </c>
      <c r="AG23" s="249" t="s">
        <v>399</v>
      </c>
      <c r="AH23" s="249" t="s">
        <v>399</v>
      </c>
      <c r="AI23" s="249">
        <v>0.64268763298735421</v>
      </c>
      <c r="AJ23" s="249" t="s">
        <v>399</v>
      </c>
      <c r="AK23" s="249" t="s">
        <v>414</v>
      </c>
      <c r="AL23" s="250" t="s">
        <v>12</v>
      </c>
    </row>
    <row r="24" spans="1:38" s="1" customFormat="1" ht="26.25" customHeight="1" thickBot="1" x14ac:dyDescent="0.3">
      <c r="A24" s="253" t="s">
        <v>114</v>
      </c>
      <c r="B24" s="251" t="s">
        <v>326</v>
      </c>
      <c r="C24" s="245" t="s">
        <v>344</v>
      </c>
      <c r="D24" s="246"/>
      <c r="E24" s="247">
        <v>0.10423201924454951</v>
      </c>
      <c r="F24" s="247">
        <v>2.4468210886060326E-2</v>
      </c>
      <c r="G24" s="247">
        <v>3.4413969024969116E-3</v>
      </c>
      <c r="H24" s="247">
        <v>6.0573966285724641E-4</v>
      </c>
      <c r="I24" s="247">
        <v>1.9591880862200165E-3</v>
      </c>
      <c r="J24" s="247">
        <v>1.9591880862200165E-3</v>
      </c>
      <c r="K24" s="247">
        <v>1.9591880862200165E-3</v>
      </c>
      <c r="L24" s="247">
        <v>6.916516630994401E-4</v>
      </c>
      <c r="M24" s="247">
        <v>3.2884392667135255E-2</v>
      </c>
      <c r="N24" s="247">
        <v>1.5714686471231404E-5</v>
      </c>
      <c r="O24" s="247">
        <v>1.2535818228393542E-6</v>
      </c>
      <c r="P24" s="247">
        <v>5.4693478543589862E-4</v>
      </c>
      <c r="Q24" s="247">
        <v>1.0174287219370855E-4</v>
      </c>
      <c r="R24" s="247">
        <v>2.4790517595325414E-5</v>
      </c>
      <c r="S24" s="247">
        <v>1.5572636705326147E-5</v>
      </c>
      <c r="T24" s="247">
        <v>1.3468348863313612E-5</v>
      </c>
      <c r="U24" s="247">
        <v>6.4471453500394166E-5</v>
      </c>
      <c r="V24" s="247">
        <v>2.4399278538684041E-3</v>
      </c>
      <c r="W24" s="247">
        <v>6.0242115365011087E-4</v>
      </c>
      <c r="X24" s="247">
        <v>8.3185353471505498E-7</v>
      </c>
      <c r="Y24" s="247">
        <v>3.7837841487390411E-6</v>
      </c>
      <c r="Z24" s="247">
        <v>1.1999599856040031E-6</v>
      </c>
      <c r="AA24" s="247">
        <v>1.1681713031756247E-6</v>
      </c>
      <c r="AB24" s="247">
        <v>6.983768972233724E-6</v>
      </c>
      <c r="AC24" s="247" t="s">
        <v>502</v>
      </c>
      <c r="AD24" s="247" t="s">
        <v>502</v>
      </c>
      <c r="AE24" s="248"/>
      <c r="AF24" s="249">
        <v>58.969628812561467</v>
      </c>
      <c r="AG24" s="249" t="s">
        <v>399</v>
      </c>
      <c r="AH24" s="249">
        <v>999.73783329331695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2.2562620981597821</v>
      </c>
      <c r="F27" s="247">
        <v>0.44365553505227967</v>
      </c>
      <c r="G27" s="247">
        <v>3.380092795412023E-3</v>
      </c>
      <c r="H27" s="247">
        <v>2.9771045827405869E-2</v>
      </c>
      <c r="I27" s="247">
        <v>0.11890451972877643</v>
      </c>
      <c r="J27" s="247">
        <v>0.11890451972877643</v>
      </c>
      <c r="K27" s="247">
        <v>0.11890451972877643</v>
      </c>
      <c r="L27" s="247">
        <v>9.9114321913808645E-2</v>
      </c>
      <c r="M27" s="247">
        <v>3.2509090748840195</v>
      </c>
      <c r="N27" s="247">
        <v>1.8695331123538863E-4</v>
      </c>
      <c r="O27" s="247">
        <v>2.1238954001487172E-5</v>
      </c>
      <c r="P27" s="247">
        <v>1.4564469747987961E-3</v>
      </c>
      <c r="Q27" s="247">
        <v>3.6118850808103585E-5</v>
      </c>
      <c r="R27" s="247">
        <v>1.8491633372736194E-3</v>
      </c>
      <c r="S27" s="247">
        <v>1.257533289508189E-3</v>
      </c>
      <c r="T27" s="247">
        <v>1.8034167392901008E-4</v>
      </c>
      <c r="U27" s="247">
        <v>2.975979361323283E-5</v>
      </c>
      <c r="V27" s="247">
        <v>5.1659911345357896E-3</v>
      </c>
      <c r="W27" s="247">
        <v>0.1318715</v>
      </c>
      <c r="X27" s="247">
        <v>4.1182862370000009E-3</v>
      </c>
      <c r="Y27" s="247">
        <v>4.6229804362000002E-3</v>
      </c>
      <c r="Z27" s="247">
        <v>3.6043701907E-3</v>
      </c>
      <c r="AA27" s="247">
        <v>3.9081646398999997E-3</v>
      </c>
      <c r="AB27" s="247">
        <v>1.62538015038E-2</v>
      </c>
      <c r="AC27" s="247">
        <v>1.3187130000000001E-4</v>
      </c>
      <c r="AD27" s="247">
        <v>2.6387700000000001E-5</v>
      </c>
      <c r="AE27" s="248"/>
      <c r="AF27" s="247">
        <v>9562.5001983998009</v>
      </c>
      <c r="AG27" s="247" t="s">
        <v>399</v>
      </c>
      <c r="AH27" s="247">
        <v>0.27089504399999997</v>
      </c>
      <c r="AI27" s="247">
        <v>421.72865872900002</v>
      </c>
      <c r="AJ27" s="247">
        <v>2.92781958E-2</v>
      </c>
      <c r="AK27" s="247" t="s">
        <v>399</v>
      </c>
      <c r="AL27" s="250" t="s">
        <v>12</v>
      </c>
    </row>
    <row r="28" spans="1:38" s="1" customFormat="1" ht="26.25" customHeight="1" thickBot="1" x14ac:dyDescent="0.3">
      <c r="A28" s="244" t="s">
        <v>123</v>
      </c>
      <c r="B28" s="244" t="s">
        <v>164</v>
      </c>
      <c r="C28" s="245" t="s">
        <v>146</v>
      </c>
      <c r="D28" s="246"/>
      <c r="E28" s="247">
        <v>0.49993268419167253</v>
      </c>
      <c r="F28" s="247">
        <v>6.4588559265647036E-2</v>
      </c>
      <c r="G28" s="247">
        <v>6.2922413884062699E-4</v>
      </c>
      <c r="H28" s="247">
        <v>6.5956772982629327E-4</v>
      </c>
      <c r="I28" s="247">
        <v>3.3087637015054135E-2</v>
      </c>
      <c r="J28" s="247">
        <v>3.3087637015054135E-2</v>
      </c>
      <c r="K28" s="247">
        <v>3.3087637015054135E-2</v>
      </c>
      <c r="L28" s="247">
        <v>2.7161220875192533E-2</v>
      </c>
      <c r="M28" s="247">
        <v>0.32127783198267579</v>
      </c>
      <c r="N28" s="247">
        <v>2.0567328648539675E-5</v>
      </c>
      <c r="O28" s="247">
        <v>2.0935970590308843E-6</v>
      </c>
      <c r="P28" s="247">
        <v>2.1040122757698729E-4</v>
      </c>
      <c r="Q28" s="247">
        <v>4.0950336326194773E-6</v>
      </c>
      <c r="R28" s="247">
        <v>3.3038304556773574E-4</v>
      </c>
      <c r="S28" s="247">
        <v>2.2180469589358148E-4</v>
      </c>
      <c r="T28" s="247">
        <v>9.7567955177579006E-6</v>
      </c>
      <c r="U28" s="247">
        <v>4.0028731471771861E-6</v>
      </c>
      <c r="V28" s="247">
        <v>7.1775235192862458E-4</v>
      </c>
      <c r="W28" s="247">
        <v>2.2819400000000004E-2</v>
      </c>
      <c r="X28" s="247">
        <v>6.695350671E-4</v>
      </c>
      <c r="Y28" s="247">
        <v>7.5061609809999998E-4</v>
      </c>
      <c r="Z28" s="247">
        <v>5.8850640830000007E-4</v>
      </c>
      <c r="AA28" s="247">
        <v>6.2436408399999996E-4</v>
      </c>
      <c r="AB28" s="247">
        <v>2.6330216574999999E-3</v>
      </c>
      <c r="AC28" s="247">
        <v>2.2819500000000001E-5</v>
      </c>
      <c r="AD28" s="247">
        <v>4.5844999999999999E-6</v>
      </c>
      <c r="AE28" s="248"/>
      <c r="AF28" s="247">
        <v>1589.5837184326999</v>
      </c>
      <c r="AG28" s="247" t="s">
        <v>399</v>
      </c>
      <c r="AH28" s="247" t="s">
        <v>502</v>
      </c>
      <c r="AI28" s="247">
        <v>70.294129819000005</v>
      </c>
      <c r="AJ28" s="247" t="s">
        <v>399</v>
      </c>
      <c r="AK28" s="247" t="s">
        <v>399</v>
      </c>
      <c r="AL28" s="250" t="s">
        <v>12</v>
      </c>
    </row>
    <row r="29" spans="1:38" s="1" customFormat="1" ht="26.25" customHeight="1" thickBot="1" x14ac:dyDescent="0.3">
      <c r="A29" s="244" t="s">
        <v>123</v>
      </c>
      <c r="B29" s="244" t="s">
        <v>165</v>
      </c>
      <c r="C29" s="245" t="s">
        <v>147</v>
      </c>
      <c r="D29" s="246"/>
      <c r="E29" s="247">
        <v>1.3607973688890569</v>
      </c>
      <c r="F29" s="247">
        <v>5.5551005564930755E-2</v>
      </c>
      <c r="G29" s="247">
        <v>8.5331856160145592E-4</v>
      </c>
      <c r="H29" s="247">
        <v>7.1684302709394373E-4</v>
      </c>
      <c r="I29" s="247">
        <v>2.5959968174132857E-2</v>
      </c>
      <c r="J29" s="247">
        <v>2.5959968174132857E-2</v>
      </c>
      <c r="K29" s="247">
        <v>2.5959968174132857E-2</v>
      </c>
      <c r="L29" s="247">
        <v>1.758116399455685E-2</v>
      </c>
      <c r="M29" s="247">
        <v>0.35368692867446594</v>
      </c>
      <c r="N29" s="247">
        <v>2.6263061702967133E-5</v>
      </c>
      <c r="O29" s="247">
        <v>2.6263391059871881E-6</v>
      </c>
      <c r="P29" s="247">
        <v>2.7838165283136825E-4</v>
      </c>
      <c r="Q29" s="247">
        <v>5.2525958727481865E-6</v>
      </c>
      <c r="R29" s="247">
        <v>4.4645484005216763E-4</v>
      </c>
      <c r="S29" s="247">
        <v>2.9938759000414686E-4</v>
      </c>
      <c r="T29" s="247">
        <v>1.0506591512341592E-5</v>
      </c>
      <c r="U29" s="247">
        <v>5.2525135335219976E-6</v>
      </c>
      <c r="V29" s="247">
        <v>9.4544996585717387E-4</v>
      </c>
      <c r="W29" s="247">
        <v>8.9230999999999998E-3</v>
      </c>
      <c r="X29" s="247">
        <v>1.4248167279999998E-4</v>
      </c>
      <c r="Y29" s="247">
        <v>8.6280568340000002E-4</v>
      </c>
      <c r="Z29" s="247">
        <v>9.6412598400000011E-4</v>
      </c>
      <c r="AA29" s="247">
        <v>2.2163815730000001E-4</v>
      </c>
      <c r="AB29" s="247">
        <v>2.1910514974999998E-3</v>
      </c>
      <c r="AC29" s="247">
        <v>7.8038999999999999E-6</v>
      </c>
      <c r="AD29" s="247">
        <v>1.5923E-6</v>
      </c>
      <c r="AE29" s="248"/>
      <c r="AF29" s="247">
        <v>2134.4861343754001</v>
      </c>
      <c r="AG29" s="247" t="s">
        <v>399</v>
      </c>
      <c r="AH29" s="247">
        <v>0.2597988342</v>
      </c>
      <c r="AI29" s="247">
        <v>94.387644565000002</v>
      </c>
      <c r="AJ29" s="247">
        <v>0</v>
      </c>
      <c r="AK29" s="247" t="s">
        <v>399</v>
      </c>
      <c r="AL29" s="250" t="s">
        <v>12</v>
      </c>
    </row>
    <row r="30" spans="1:38" s="1" customFormat="1" ht="26.25" customHeight="1" thickBot="1" x14ac:dyDescent="0.3">
      <c r="A30" s="244" t="s">
        <v>123</v>
      </c>
      <c r="B30" s="244" t="s">
        <v>166</v>
      </c>
      <c r="C30" s="245" t="s">
        <v>54</v>
      </c>
      <c r="D30" s="246"/>
      <c r="E30" s="247">
        <v>8.6119917980932992E-3</v>
      </c>
      <c r="F30" s="247">
        <v>8.0508782942771431E-2</v>
      </c>
      <c r="G30" s="247">
        <v>1.7024356209961204E-5</v>
      </c>
      <c r="H30" s="247">
        <v>7.9008681724827224E-5</v>
      </c>
      <c r="I30" s="247">
        <v>1.0233356210436271E-3</v>
      </c>
      <c r="J30" s="247">
        <v>1.0233356210436271E-3</v>
      </c>
      <c r="K30" s="247">
        <v>1.0233356210436271E-3</v>
      </c>
      <c r="L30" s="247">
        <v>1.8225487678286844E-4</v>
      </c>
      <c r="M30" s="247">
        <v>0.34641894620470726</v>
      </c>
      <c r="N30" s="247">
        <v>3.1598519268673011E-6</v>
      </c>
      <c r="O30" s="247">
        <v>4.5292107169791053E-5</v>
      </c>
      <c r="P30" s="247">
        <v>1.540265172906224E-5</v>
      </c>
      <c r="Q30" s="247">
        <v>5.3112592169180123E-7</v>
      </c>
      <c r="R30" s="247">
        <v>2.0036637371130263E-4</v>
      </c>
      <c r="S30" s="247">
        <v>7.6750243595958374E-3</v>
      </c>
      <c r="T30" s="247">
        <v>3.1834248306399445E-4</v>
      </c>
      <c r="U30" s="247">
        <v>4.5095010576712128E-5</v>
      </c>
      <c r="V30" s="247">
        <v>4.4950681615928603E-3</v>
      </c>
      <c r="W30" s="247">
        <v>7.3259999999999992E-4</v>
      </c>
      <c r="X30" s="247">
        <v>1.1785306900000001E-5</v>
      </c>
      <c r="Y30" s="247">
        <v>1.5196511399999999E-5</v>
      </c>
      <c r="Z30" s="247">
        <v>9.0625509000000013E-6</v>
      </c>
      <c r="AA30" s="247">
        <v>1.6899896599999999E-5</v>
      </c>
      <c r="AB30" s="247">
        <v>5.2944265799999998E-5</v>
      </c>
      <c r="AC30" s="247">
        <v>7.3249999999999997E-7</v>
      </c>
      <c r="AD30" s="247">
        <v>2.8999999999999998E-7</v>
      </c>
      <c r="AE30" s="248"/>
      <c r="AF30" s="247">
        <v>72.611460163700002</v>
      </c>
      <c r="AG30" s="247" t="s">
        <v>399</v>
      </c>
      <c r="AH30" s="247" t="s">
        <v>502</v>
      </c>
      <c r="AI30" s="247">
        <v>3.2152084001999999</v>
      </c>
      <c r="AJ30" s="247" t="s">
        <v>399</v>
      </c>
      <c r="AK30" s="247" t="s">
        <v>399</v>
      </c>
      <c r="AL30" s="250" t="s">
        <v>12</v>
      </c>
    </row>
    <row r="31" spans="1:38" s="1" customFormat="1" ht="26.25" customHeight="1" thickBot="1" x14ac:dyDescent="0.3">
      <c r="A31" s="244" t="s">
        <v>123</v>
      </c>
      <c r="B31" s="244" t="s">
        <v>167</v>
      </c>
      <c r="C31" s="245" t="s">
        <v>55</v>
      </c>
      <c r="D31" s="246"/>
      <c r="E31" s="247" t="s">
        <v>399</v>
      </c>
      <c r="F31" s="247">
        <v>0.22416809025722487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9.9604528796</v>
      </c>
      <c r="AG31" s="247" t="s">
        <v>399</v>
      </c>
      <c r="AH31" s="247" t="s">
        <v>399</v>
      </c>
      <c r="AI31" s="247">
        <v>0.441045142</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5.6803226322290054E-2</v>
      </c>
      <c r="J32" s="247">
        <v>0.11463137868419927</v>
      </c>
      <c r="K32" s="247">
        <v>0.14090184326011371</v>
      </c>
      <c r="L32" s="247">
        <v>1.1509414626166255E-2</v>
      </c>
      <c r="M32" s="247" t="s">
        <v>399</v>
      </c>
      <c r="N32" s="247">
        <v>0.49167306126920363</v>
      </c>
      <c r="O32" s="247">
        <v>2.0638118930275846E-3</v>
      </c>
      <c r="P32" s="247">
        <v>0</v>
      </c>
      <c r="Q32" s="247">
        <v>5.5795069327619915E-3</v>
      </c>
      <c r="R32" s="247">
        <v>0.1844652317216473</v>
      </c>
      <c r="S32" s="247">
        <v>4.0580387950050021</v>
      </c>
      <c r="T32" s="247">
        <v>2.7738807291181979E-2</v>
      </c>
      <c r="U32" s="247">
        <v>2.8180368652022726E-3</v>
      </c>
      <c r="V32" s="247">
        <v>1.1458119836597354</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3538.8389979801286</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1.6823442447180956E-2</v>
      </c>
      <c r="J33" s="247">
        <v>3.1154523050335111E-2</v>
      </c>
      <c r="K33" s="247">
        <v>6.2309046100670222E-2</v>
      </c>
      <c r="L33" s="247">
        <v>6.604758886671042E-4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3538.8389979801286</v>
      </c>
      <c r="AL33" s="250" t="s">
        <v>459</v>
      </c>
    </row>
    <row r="34" spans="1:38" s="1" customFormat="1" ht="26.25" customHeight="1" thickBot="1" x14ac:dyDescent="0.3">
      <c r="A34" s="244" t="s">
        <v>121</v>
      </c>
      <c r="B34" s="244" t="s">
        <v>170</v>
      </c>
      <c r="C34" s="245" t="s">
        <v>58</v>
      </c>
      <c r="D34" s="246"/>
      <c r="E34" s="247">
        <v>1.4537955683508859E-2</v>
      </c>
      <c r="F34" s="247">
        <v>1.2904075512351588E-3</v>
      </c>
      <c r="G34" s="247">
        <v>5.7245436653685406E-4</v>
      </c>
      <c r="H34" s="247">
        <v>1.9439596196980675E-6</v>
      </c>
      <c r="I34" s="247">
        <v>3.8008584711519879E-4</v>
      </c>
      <c r="J34" s="247">
        <v>3.9940618198581763E-4</v>
      </c>
      <c r="K34" s="247">
        <v>4.2170805001548255E-4</v>
      </c>
      <c r="L34" s="247">
        <v>2.4705580062487926E-4</v>
      </c>
      <c r="M34" s="247">
        <v>2.9684144131463127E-3</v>
      </c>
      <c r="N34" s="247" t="s">
        <v>502</v>
      </c>
      <c r="O34" s="247">
        <v>2.7787889042309795E-6</v>
      </c>
      <c r="P34" s="247" t="s">
        <v>502</v>
      </c>
      <c r="Q34" s="247" t="s">
        <v>502</v>
      </c>
      <c r="R34" s="247">
        <v>1.3870092255882529E-5</v>
      </c>
      <c r="S34" s="247">
        <v>4.7155928443473361E-4</v>
      </c>
      <c r="T34" s="247">
        <v>1.9415743931708302E-5</v>
      </c>
      <c r="U34" s="247">
        <v>2.7787889042309795E-6</v>
      </c>
      <c r="V34" s="247">
        <v>2.7740184511765059E-4</v>
      </c>
      <c r="W34" s="247" t="s">
        <v>502</v>
      </c>
      <c r="X34" s="247">
        <v>8.3244405800567534E-6</v>
      </c>
      <c r="Y34" s="247">
        <v>1.3870092255882529E-5</v>
      </c>
      <c r="Z34" s="247" t="s">
        <v>502</v>
      </c>
      <c r="AA34" s="247" t="s">
        <v>502</v>
      </c>
      <c r="AB34" s="247">
        <v>2.2194532835939282E-5</v>
      </c>
      <c r="AC34" s="247" t="s">
        <v>399</v>
      </c>
      <c r="AD34" s="247" t="s">
        <v>399</v>
      </c>
      <c r="AE34" s="248"/>
      <c r="AF34" s="249">
        <v>11.926132636184461</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4.3079188380173786E-2</v>
      </c>
      <c r="F36" s="247">
        <v>1.5365539645129892E-3</v>
      </c>
      <c r="G36" s="247">
        <v>1.6514475282651507E-3</v>
      </c>
      <c r="H36" s="247">
        <v>4.0106582829296513E-6</v>
      </c>
      <c r="I36" s="247">
        <v>7.6815902171876148E-4</v>
      </c>
      <c r="J36" s="247">
        <v>8.2312863230244435E-4</v>
      </c>
      <c r="K36" s="247">
        <v>8.2312863230244435E-4</v>
      </c>
      <c r="L36" s="247">
        <v>2.5516987601375776E-4</v>
      </c>
      <c r="M36" s="247">
        <v>4.0602017087776054E-3</v>
      </c>
      <c r="N36" s="247">
        <v>7.1318941113507854E-5</v>
      </c>
      <c r="O36" s="247">
        <v>5.4969610583682874E-6</v>
      </c>
      <c r="P36" s="247">
        <v>1.6467291067558216E-5</v>
      </c>
      <c r="Q36" s="247">
        <v>2.1940660018379855E-5</v>
      </c>
      <c r="R36" s="247">
        <v>2.7437621076748145E-5</v>
      </c>
      <c r="S36" s="247">
        <v>4.8293044147982331E-4</v>
      </c>
      <c r="T36" s="247">
        <v>5.4875242153496287E-4</v>
      </c>
      <c r="U36" s="247">
        <v>5.4875242153496289E-5</v>
      </c>
      <c r="V36" s="247">
        <v>6.5845572162686206E-4</v>
      </c>
      <c r="W36" s="247">
        <v>7.1318941113507853E-2</v>
      </c>
      <c r="X36" s="247" t="s">
        <v>502</v>
      </c>
      <c r="Y36" s="247" t="s">
        <v>502</v>
      </c>
      <c r="Z36" s="247" t="s">
        <v>502</v>
      </c>
      <c r="AA36" s="247" t="s">
        <v>502</v>
      </c>
      <c r="AB36" s="247">
        <v>1.8637764961849555E-6</v>
      </c>
      <c r="AC36" s="247">
        <v>4.388132003675971E-5</v>
      </c>
      <c r="AD36" s="247">
        <v>2.0855423071234187E-5</v>
      </c>
      <c r="AE36" s="248"/>
      <c r="AF36" s="249">
        <v>23.592107546645007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25.947978008912656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6.0078585364026285E-3</v>
      </c>
      <c r="F38" s="247">
        <v>3.8656319454392809E-4</v>
      </c>
      <c r="G38" s="247">
        <v>4.0141455914730104E-6</v>
      </c>
      <c r="H38" s="247">
        <v>1.9539418061154225E-6</v>
      </c>
      <c r="I38" s="247">
        <v>2.6331471966090634E-4</v>
      </c>
      <c r="J38" s="247">
        <v>3.4697038859098534E-4</v>
      </c>
      <c r="K38" s="247">
        <v>1.0032578004624769E-3</v>
      </c>
      <c r="L38" s="247">
        <v>1.6524278901164136E-4</v>
      </c>
      <c r="M38" s="247">
        <v>2.7003063760224562E-3</v>
      </c>
      <c r="N38" s="247">
        <v>2.8900718983663577E-10</v>
      </c>
      <c r="O38" s="247">
        <v>3.3518346031936322E-6</v>
      </c>
      <c r="P38" s="247" t="s">
        <v>502</v>
      </c>
      <c r="Q38" s="247" t="s">
        <v>502</v>
      </c>
      <c r="R38" s="247">
        <v>1.332051319749084E-5</v>
      </c>
      <c r="S38" s="247">
        <v>4.9701755526783094E-4</v>
      </c>
      <c r="T38" s="247">
        <v>1.8189244816941498E-5</v>
      </c>
      <c r="U38" s="247">
        <v>2.4708993333771579E-6</v>
      </c>
      <c r="V38" s="247">
        <v>2.7717557595473833E-4</v>
      </c>
      <c r="W38" s="247" t="s">
        <v>502</v>
      </c>
      <c r="X38" s="247">
        <v>7.4114213522249349E-6</v>
      </c>
      <c r="Y38" s="247">
        <v>1.234791559914325E-5</v>
      </c>
      <c r="Z38" s="247" t="s">
        <v>399</v>
      </c>
      <c r="AA38" s="247" t="s">
        <v>399</v>
      </c>
      <c r="AB38" s="247">
        <v>1.975933695136818E-5</v>
      </c>
      <c r="AC38" s="247" t="s">
        <v>502</v>
      </c>
      <c r="AD38" s="247" t="s">
        <v>399</v>
      </c>
      <c r="AE38" s="248"/>
      <c r="AF38" s="249">
        <v>10.563229143161511</v>
      </c>
      <c r="AG38" s="249" t="s">
        <v>399</v>
      </c>
      <c r="AH38" s="249" t="s">
        <v>399</v>
      </c>
      <c r="AI38" s="249">
        <v>2.3590116685446369E-5</v>
      </c>
      <c r="AJ38" s="249" t="s">
        <v>399</v>
      </c>
      <c r="AK38" s="249" t="s">
        <v>414</v>
      </c>
      <c r="AL38" s="250" t="s">
        <v>12</v>
      </c>
    </row>
    <row r="39" spans="1:38" s="1" customFormat="1" ht="26.25" customHeight="1" thickBot="1" x14ac:dyDescent="0.3">
      <c r="A39" s="244" t="s">
        <v>115</v>
      </c>
      <c r="B39" s="244" t="s">
        <v>175</v>
      </c>
      <c r="C39" s="245" t="s">
        <v>423</v>
      </c>
      <c r="D39" s="246"/>
      <c r="E39" s="247">
        <v>0.56809184348868702</v>
      </c>
      <c r="F39" s="247">
        <v>0.34740563046620992</v>
      </c>
      <c r="G39" s="247">
        <v>0.27500323927862014</v>
      </c>
      <c r="H39" s="247">
        <v>7.8669226287119004E-3</v>
      </c>
      <c r="I39" s="247">
        <v>6.0897030369059975E-2</v>
      </c>
      <c r="J39" s="247">
        <v>6.9403470931746231E-2</v>
      </c>
      <c r="K39" s="247">
        <v>6.9403470931746231E-2</v>
      </c>
      <c r="L39" s="247">
        <v>2.8975975770343543E-2</v>
      </c>
      <c r="M39" s="247">
        <v>0.63022943025779921</v>
      </c>
      <c r="N39" s="247">
        <v>2.2822870035012557E-2</v>
      </c>
      <c r="O39" s="247">
        <v>4.366970900492467E-4</v>
      </c>
      <c r="P39" s="247">
        <v>7.1085851677163336E-3</v>
      </c>
      <c r="Q39" s="247">
        <v>2.6816358621069929E-3</v>
      </c>
      <c r="R39" s="247">
        <v>2.8519108325503251E-2</v>
      </c>
      <c r="S39" s="247">
        <v>8.5393018526627382E-3</v>
      </c>
      <c r="T39" s="247">
        <v>0.35459932989514331</v>
      </c>
      <c r="U39" s="247">
        <v>1.0166075643852591E-3</v>
      </c>
      <c r="V39" s="247">
        <v>6.0265082484896995E-2</v>
      </c>
      <c r="W39" s="247">
        <v>2.358513912066746E-2</v>
      </c>
      <c r="X39" s="247">
        <v>1.4487461888314795E-5</v>
      </c>
      <c r="Y39" s="247">
        <v>7.9185180094883825E-5</v>
      </c>
      <c r="Z39" s="247">
        <v>1.8723169770440985E-5</v>
      </c>
      <c r="AA39" s="247">
        <v>1.7903294579263375E-5</v>
      </c>
      <c r="AB39" s="247">
        <v>1.3029910633290299E-4</v>
      </c>
      <c r="AC39" s="247">
        <v>6.2380564126365931E-4</v>
      </c>
      <c r="AD39" s="247">
        <v>3.6861242438307137E-4</v>
      </c>
      <c r="AE39" s="248"/>
      <c r="AF39" s="249">
        <v>2835.4801875620874</v>
      </c>
      <c r="AG39" s="249" t="s">
        <v>399</v>
      </c>
      <c r="AH39" s="249">
        <v>12638.957683259487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1.0664345465334313</v>
      </c>
      <c r="F41" s="247">
        <v>0.16694048662647282</v>
      </c>
      <c r="G41" s="247">
        <v>0.61004833896523836</v>
      </c>
      <c r="H41" s="247">
        <v>2.5611088703349983E-2</v>
      </c>
      <c r="I41" s="247">
        <v>0.15057552955801046</v>
      </c>
      <c r="J41" s="247">
        <v>0.15293685774822327</v>
      </c>
      <c r="K41" s="247">
        <v>0.16031866034081893</v>
      </c>
      <c r="L41" s="247">
        <v>1.2230871183026615E-2</v>
      </c>
      <c r="M41" s="247">
        <v>2.0652938633223861</v>
      </c>
      <c r="N41" s="247">
        <v>1.8888809182529546E-2</v>
      </c>
      <c r="O41" s="247">
        <v>3.395491607472018E-3</v>
      </c>
      <c r="P41" s="247">
        <v>3.8356737763544486E-3</v>
      </c>
      <c r="Q41" s="247">
        <v>3.0987961183139984E-3</v>
      </c>
      <c r="R41" s="247">
        <v>8.269714765536262E-3</v>
      </c>
      <c r="S41" s="247">
        <v>4.5223139940926442E-3</v>
      </c>
      <c r="T41" s="247">
        <v>1.7229565443556412E-3</v>
      </c>
      <c r="U41" s="247">
        <v>1.1500066674455349E-2</v>
      </c>
      <c r="V41" s="247">
        <v>0.15123615332449625</v>
      </c>
      <c r="W41" s="247">
        <v>0.21735069233612642</v>
      </c>
      <c r="X41" s="247">
        <v>3.9068668174668267E-2</v>
      </c>
      <c r="Y41" s="247">
        <v>4.7412369107261348E-2</v>
      </c>
      <c r="Z41" s="247">
        <v>1.8708890637602255E-2</v>
      </c>
      <c r="AA41" s="247">
        <v>2.1243350902166534E-2</v>
      </c>
      <c r="AB41" s="247">
        <v>0.12643327882169841</v>
      </c>
      <c r="AC41" s="247">
        <v>1.3048555657509495E-3</v>
      </c>
      <c r="AD41" s="247">
        <v>1.5738210397716713E-2</v>
      </c>
      <c r="AE41" s="248"/>
      <c r="AF41" s="249">
        <v>7385.9309395210448</v>
      </c>
      <c r="AG41" s="249">
        <v>92.528279999999995</v>
      </c>
      <c r="AH41" s="249">
        <v>23377.491760110166</v>
      </c>
      <c r="AI41" s="249">
        <v>249.49760643018993</v>
      </c>
      <c r="AJ41" s="249" t="s">
        <v>399</v>
      </c>
      <c r="AK41" s="249" t="s">
        <v>414</v>
      </c>
      <c r="AL41" s="250" t="s">
        <v>12</v>
      </c>
    </row>
    <row r="42" spans="1:38" s="1" customFormat="1" ht="26.25" customHeight="1" thickBot="1" x14ac:dyDescent="0.3">
      <c r="A42" s="244" t="s">
        <v>121</v>
      </c>
      <c r="B42" s="244" t="s">
        <v>178</v>
      </c>
      <c r="C42" s="245" t="s">
        <v>60</v>
      </c>
      <c r="D42" s="246"/>
      <c r="E42" s="247">
        <v>3.0898156326845177E-3</v>
      </c>
      <c r="F42" s="247">
        <v>6.7139028599297726E-2</v>
      </c>
      <c r="G42" s="247">
        <v>4.0721404570903869E-6</v>
      </c>
      <c r="H42" s="247">
        <v>7.1371199204465974E-6</v>
      </c>
      <c r="I42" s="247">
        <v>2.9233496638601716E-4</v>
      </c>
      <c r="J42" s="247">
        <v>3.1214150681773697E-4</v>
      </c>
      <c r="K42" s="247">
        <v>3.3430715010661697E-4</v>
      </c>
      <c r="L42" s="247">
        <v>4.0811380599923965E-5</v>
      </c>
      <c r="M42" s="247">
        <v>0.20523108113039962</v>
      </c>
      <c r="N42" s="247">
        <v>1.0474708966324502E-5</v>
      </c>
      <c r="O42" s="247">
        <v>4.7061245511907352E-6</v>
      </c>
      <c r="P42" s="247" t="s">
        <v>502</v>
      </c>
      <c r="Q42" s="247" t="s">
        <v>502</v>
      </c>
      <c r="R42" s="247">
        <v>6.0237361070779286E-5</v>
      </c>
      <c r="S42" s="247">
        <v>1.5765595007378409E-3</v>
      </c>
      <c r="T42" s="247">
        <v>3.5721200374279945E-5</v>
      </c>
      <c r="U42" s="247">
        <v>4.2347550510507358E-6</v>
      </c>
      <c r="V42" s="247">
        <v>7.2252494599006557E-4</v>
      </c>
      <c r="W42" s="247" t="s">
        <v>502</v>
      </c>
      <c r="X42" s="247">
        <v>1.1728513292631837E-5</v>
      </c>
      <c r="Y42" s="247">
        <v>1.2900506215448926E-5</v>
      </c>
      <c r="Z42" s="247" t="s">
        <v>399</v>
      </c>
      <c r="AA42" s="247" t="s">
        <v>399</v>
      </c>
      <c r="AB42" s="247">
        <v>2.462901950808076E-5</v>
      </c>
      <c r="AC42" s="247" t="s">
        <v>502</v>
      </c>
      <c r="AD42" s="247" t="s">
        <v>399</v>
      </c>
      <c r="AE42" s="248"/>
      <c r="AF42" s="249">
        <v>18.537216760469498</v>
      </c>
      <c r="AG42" s="249" t="s">
        <v>399</v>
      </c>
      <c r="AH42" s="249" t="s">
        <v>399</v>
      </c>
      <c r="AI42" s="249">
        <v>0.85499466951449232</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1.487689083032437E-3</v>
      </c>
      <c r="F44" s="247">
        <v>1.0102381564870434E-2</v>
      </c>
      <c r="G44" s="247">
        <v>1.073861839694816E-6</v>
      </c>
      <c r="H44" s="247">
        <v>4.5934071398428588E-7</v>
      </c>
      <c r="I44" s="247">
        <v>2.437799956739927E-4</v>
      </c>
      <c r="J44" s="247">
        <v>2.5168323932245416E-4</v>
      </c>
      <c r="K44" s="247">
        <v>3.3150921378168508E-4</v>
      </c>
      <c r="L44" s="247">
        <v>4.2974438444093489E-5</v>
      </c>
      <c r="M44" s="247">
        <v>2.4477148249241777E-2</v>
      </c>
      <c r="N44" s="247">
        <v>9.302290779026968E-7</v>
      </c>
      <c r="O44" s="247">
        <v>1.9546753517091366E-6</v>
      </c>
      <c r="P44" s="247" t="s">
        <v>502</v>
      </c>
      <c r="Q44" s="247" t="s">
        <v>502</v>
      </c>
      <c r="R44" s="247">
        <v>6.2102494479841487E-6</v>
      </c>
      <c r="S44" s="247">
        <v>2.6159611701776105E-4</v>
      </c>
      <c r="T44" s="247">
        <v>7.8392062933870383E-6</v>
      </c>
      <c r="U44" s="247">
        <v>8.144777696014452E-7</v>
      </c>
      <c r="V44" s="247">
        <v>1.5157130732706766E-4</v>
      </c>
      <c r="W44" s="247" t="s">
        <v>502</v>
      </c>
      <c r="X44" s="247">
        <v>2.9219679427260933E-6</v>
      </c>
      <c r="Y44" s="247">
        <v>3.7987704056101522E-6</v>
      </c>
      <c r="Z44" s="247" t="s">
        <v>399</v>
      </c>
      <c r="AA44" s="247" t="s">
        <v>399</v>
      </c>
      <c r="AB44" s="247">
        <v>6.7207383483362446E-6</v>
      </c>
      <c r="AC44" s="247" t="s">
        <v>502</v>
      </c>
      <c r="AD44" s="247" t="s">
        <v>399</v>
      </c>
      <c r="AE44" s="248"/>
      <c r="AF44" s="249">
        <v>3.5180349399927682</v>
      </c>
      <c r="AG44" s="249" t="s">
        <v>399</v>
      </c>
      <c r="AH44" s="249" t="s">
        <v>399</v>
      </c>
      <c r="AI44" s="249">
        <v>7.5929642111408929E-2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8.1125439320697164E-5</v>
      </c>
      <c r="F47" s="247">
        <v>1.2269991142289243E-5</v>
      </c>
      <c r="G47" s="247">
        <v>3.3418716080218459E-8</v>
      </c>
      <c r="H47" s="247">
        <v>1.503152327631686E-8</v>
      </c>
      <c r="I47" s="247">
        <v>1.4206314327606501E-5</v>
      </c>
      <c r="J47" s="247">
        <v>9.7448045609367499E-5</v>
      </c>
      <c r="K47" s="247">
        <v>6.919625254832246E-4</v>
      </c>
      <c r="L47" s="247">
        <v>4.5976710340174207E-6</v>
      </c>
      <c r="M47" s="247">
        <v>4.4807726154002359E-5</v>
      </c>
      <c r="N47" s="247">
        <v>4.1885035182844623E-11</v>
      </c>
      <c r="O47" s="247">
        <v>2.4769205375943544E-6</v>
      </c>
      <c r="P47" s="247" t="s">
        <v>502</v>
      </c>
      <c r="Q47" s="247" t="s">
        <v>502</v>
      </c>
      <c r="R47" s="247">
        <v>3.4582370235274177E-6</v>
      </c>
      <c r="S47" s="247">
        <v>2.2942896433112971E-4</v>
      </c>
      <c r="T47" s="247">
        <v>3.4641888626323303E-6</v>
      </c>
      <c r="U47" s="247">
        <v>2.0577337776361459E-8</v>
      </c>
      <c r="V47" s="247">
        <v>1.1129926934497697E-4</v>
      </c>
      <c r="W47" s="247" t="s">
        <v>502</v>
      </c>
      <c r="X47" s="247">
        <v>5.6475650901710204E-8</v>
      </c>
      <c r="Y47" s="247">
        <v>9.5786651448890736E-8</v>
      </c>
      <c r="Z47" s="247" t="s">
        <v>399</v>
      </c>
      <c r="AA47" s="247" t="s">
        <v>399</v>
      </c>
      <c r="AB47" s="247">
        <v>1.5226230235060094E-7</v>
      </c>
      <c r="AC47" s="247" t="s">
        <v>502</v>
      </c>
      <c r="AD47" s="247" t="s">
        <v>399</v>
      </c>
      <c r="AE47" s="248"/>
      <c r="AF47" s="249">
        <v>8.7856770754438915E-2</v>
      </c>
      <c r="AG47" s="249" t="s">
        <v>399</v>
      </c>
      <c r="AH47" s="249" t="s">
        <v>399</v>
      </c>
      <c r="AI47" s="249">
        <v>3.4188522018979859E-6</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0.11450237656760319</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0.27385938327633497</v>
      </c>
      <c r="AL53" s="250" t="s">
        <v>373</v>
      </c>
    </row>
    <row r="54" spans="1:38" s="1" customFormat="1" ht="37.5" customHeight="1" thickBot="1" x14ac:dyDescent="0.3">
      <c r="A54" s="244" t="s">
        <v>116</v>
      </c>
      <c r="B54" s="251" t="s">
        <v>188</v>
      </c>
      <c r="C54" s="254" t="s">
        <v>291</v>
      </c>
      <c r="D54" s="256"/>
      <c r="E54" s="247" t="s">
        <v>399</v>
      </c>
      <c r="F54" s="247">
        <v>0.26114355799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36893.828201457334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2.2546036444444444E-3</v>
      </c>
      <c r="J61" s="247">
        <v>2.2546036444444442E-2</v>
      </c>
      <c r="K61" s="247">
        <v>7.4983679999999997E-2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65735.777777777781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1.327607597074892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1089538</v>
      </c>
      <c r="AL82" s="250" t="s">
        <v>398</v>
      </c>
    </row>
    <row r="83" spans="1:38" s="1" customFormat="1" ht="26.25" customHeight="1" thickBot="1" x14ac:dyDescent="0.3">
      <c r="A83" s="244" t="s">
        <v>114</v>
      </c>
      <c r="B83" s="260" t="s">
        <v>218</v>
      </c>
      <c r="C83" s="261" t="s">
        <v>72</v>
      </c>
      <c r="D83" s="246"/>
      <c r="E83" s="247" t="s">
        <v>502</v>
      </c>
      <c r="F83" s="247">
        <v>4.9166722068328728E-4</v>
      </c>
      <c r="G83" s="247" t="s">
        <v>502</v>
      </c>
      <c r="H83" s="247" t="s">
        <v>399</v>
      </c>
      <c r="I83" s="247">
        <v>1.2291680517082182E-4</v>
      </c>
      <c r="J83" s="247">
        <v>9.2187603878116369E-4</v>
      </c>
      <c r="K83" s="247">
        <v>4.302088180978764E-3</v>
      </c>
      <c r="L83" s="247">
        <v>7.0062578947368442E-6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0.65892284633476061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1.3772709999999999E-2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5.782541926039054E-3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1089538</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0.25606737999999996</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5.7669060465259641E-3</v>
      </c>
      <c r="F91" s="247">
        <v>1.5341232508659458E-2</v>
      </c>
      <c r="G91" s="247">
        <v>2.2990564287298375E-3</v>
      </c>
      <c r="H91" s="247">
        <v>1.3154155973334039E-2</v>
      </c>
      <c r="I91" s="247">
        <v>9.7864865531582051E-2</v>
      </c>
      <c r="J91" s="247">
        <v>0.10921195059653979</v>
      </c>
      <c r="K91" s="247">
        <v>0.11155562739924366</v>
      </c>
      <c r="L91" s="247">
        <v>3.8511565078556276E-4</v>
      </c>
      <c r="M91" s="247">
        <v>0.17634010265311958</v>
      </c>
      <c r="N91" s="247">
        <v>0.18577856120281583</v>
      </c>
      <c r="O91" s="247">
        <v>1.9790037653313601E-2</v>
      </c>
      <c r="P91" s="247">
        <v>4.5723493963948416E-4</v>
      </c>
      <c r="Q91" s="247">
        <v>3.348258009063913E-4</v>
      </c>
      <c r="R91" s="247">
        <v>1.372721801191726E-2</v>
      </c>
      <c r="S91" s="247">
        <v>0.51858869346872472</v>
      </c>
      <c r="T91" s="247">
        <v>3.1904127448157987E-2</v>
      </c>
      <c r="U91" s="247">
        <v>2.3769737512071183E-3</v>
      </c>
      <c r="V91" s="247">
        <v>0.29946866942518713</v>
      </c>
      <c r="W91" s="247">
        <v>3.1696761381527804E-4</v>
      </c>
      <c r="X91" s="247">
        <v>3.5183405133495867E-4</v>
      </c>
      <c r="Y91" s="247">
        <v>1.4263542621687511E-4</v>
      </c>
      <c r="Z91" s="247">
        <v>1.4263542621687511E-4</v>
      </c>
      <c r="AA91" s="247">
        <v>1.4263542621687511E-4</v>
      </c>
      <c r="AB91" s="247">
        <v>7.7974032998558412E-4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0.217145169165187</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3.7130619081590366E-5</v>
      </c>
      <c r="F99" s="247">
        <v>1.1055785382103683E-3</v>
      </c>
      <c r="G99" s="247" t="s">
        <v>399</v>
      </c>
      <c r="H99" s="247">
        <v>1.301677917634463E-3</v>
      </c>
      <c r="I99" s="247">
        <v>2.993E-5</v>
      </c>
      <c r="J99" s="247">
        <v>4.5990000000000005E-5</v>
      </c>
      <c r="K99" s="247">
        <v>1.0074E-4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7.2999999999999995E-2</v>
      </c>
      <c r="AL99" s="250" t="s">
        <v>402</v>
      </c>
    </row>
    <row r="100" spans="1:38" s="1" customFormat="1" ht="26.25" customHeight="1" thickBot="1" x14ac:dyDescent="0.3">
      <c r="A100" s="244" t="s">
        <v>118</v>
      </c>
      <c r="B100" s="244" t="s">
        <v>227</v>
      </c>
      <c r="C100" s="245" t="s">
        <v>435</v>
      </c>
      <c r="D100" s="263"/>
      <c r="E100" s="247">
        <v>5.6983178635690373E-5</v>
      </c>
      <c r="F100" s="247">
        <v>9.8914696758938621E-4</v>
      </c>
      <c r="G100" s="247" t="s">
        <v>399</v>
      </c>
      <c r="H100" s="247">
        <v>1.178885062168601E-3</v>
      </c>
      <c r="I100" s="247">
        <v>2.9808799999999998E-5</v>
      </c>
      <c r="J100" s="247">
        <v>4.4724080000000006E-5</v>
      </c>
      <c r="K100" s="247">
        <v>9.7719920000000001E-5</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0.16608799999999999</v>
      </c>
      <c r="AL100" s="250" t="s">
        <v>402</v>
      </c>
    </row>
    <row r="101" spans="1:38" s="1" customFormat="1" ht="26.25" customHeight="1" thickBot="1" x14ac:dyDescent="0.3">
      <c r="A101" s="244" t="s">
        <v>118</v>
      </c>
      <c r="B101" s="244" t="s">
        <v>229</v>
      </c>
      <c r="C101" s="245" t="s">
        <v>272</v>
      </c>
      <c r="D101" s="263"/>
      <c r="E101" s="247">
        <v>2.3064338172579753E-7</v>
      </c>
      <c r="F101" s="247">
        <v>3.4290001969713824E-6</v>
      </c>
      <c r="G101" s="247" t="s">
        <v>399</v>
      </c>
      <c r="H101" s="247">
        <v>9.125244383514537E-6</v>
      </c>
      <c r="I101" s="247">
        <v>3.0000000000000004E-7</v>
      </c>
      <c r="J101" s="247">
        <v>8.9999999999999996E-7</v>
      </c>
      <c r="K101" s="247">
        <v>2.1000000000000002E-6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1.4999999999999999E-2</v>
      </c>
      <c r="AL101" s="250" t="s">
        <v>402</v>
      </c>
    </row>
    <row r="102" spans="1:38" s="1" customFormat="1" ht="26.25" customHeight="1" thickBot="1" x14ac:dyDescent="0.3">
      <c r="A102" s="244" t="s">
        <v>118</v>
      </c>
      <c r="B102" s="244" t="s">
        <v>230</v>
      </c>
      <c r="C102" s="245" t="s">
        <v>436</v>
      </c>
      <c r="D102" s="263"/>
      <c r="E102" s="247">
        <v>1.077517118307389E-7</v>
      </c>
      <c r="F102" s="247">
        <v>3.44360884322323E-6</v>
      </c>
      <c r="G102" s="247" t="s">
        <v>399</v>
      </c>
      <c r="H102" s="247">
        <v>1.0606316066161749E-5</v>
      </c>
      <c r="I102" s="247">
        <v>3.2000000000000002E-8</v>
      </c>
      <c r="J102" s="247">
        <v>7.3400000000000009E-7</v>
      </c>
      <c r="K102" s="247">
        <v>5.3739999999999997E-6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5.1999999999999998E-3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6.4956562191780817E-7</v>
      </c>
      <c r="F104" s="247">
        <v>8.7433150684931517E-6</v>
      </c>
      <c r="G104" s="247" t="s">
        <v>399</v>
      </c>
      <c r="H104" s="247">
        <v>1.3492426608219178E-5</v>
      </c>
      <c r="I104" s="247">
        <v>3.0000000000000004E-7</v>
      </c>
      <c r="J104" s="247">
        <v>8.9999999999999996E-7</v>
      </c>
      <c r="K104" s="247">
        <v>2.1000000000000002E-6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1.4999999999999999E-2</v>
      </c>
      <c r="AL104" s="250" t="s">
        <v>402</v>
      </c>
    </row>
    <row r="105" spans="1:38" s="1" customFormat="1" ht="26.25" customHeight="1" thickBot="1" x14ac:dyDescent="0.3">
      <c r="A105" s="244" t="s">
        <v>118</v>
      </c>
      <c r="B105" s="244" t="s">
        <v>354</v>
      </c>
      <c r="C105" s="245" t="s">
        <v>276</v>
      </c>
      <c r="D105" s="263"/>
      <c r="E105" s="247">
        <v>1.0019601954337901E-5</v>
      </c>
      <c r="F105" s="247">
        <v>1.2648714246575344E-4</v>
      </c>
      <c r="G105" s="247" t="s">
        <v>399</v>
      </c>
      <c r="H105" s="247">
        <v>2.5548055118721456E-4</v>
      </c>
      <c r="I105" s="247">
        <v>2.9400000000000002E-6</v>
      </c>
      <c r="J105" s="247">
        <v>4.6199999999999998E-6</v>
      </c>
      <c r="K105" s="247">
        <v>1.008E-5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2.1000000000000001E-2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1.0449878672751109E-6</v>
      </c>
      <c r="F107" s="247">
        <v>2.5739999999999994E-5</v>
      </c>
      <c r="G107" s="247" t="s">
        <v>399</v>
      </c>
      <c r="H107" s="247">
        <v>4.1674567078689177E-5</v>
      </c>
      <c r="I107" s="247">
        <v>4.6800000000000001E-7</v>
      </c>
      <c r="J107" s="247">
        <v>6.2400000000000004E-6</v>
      </c>
      <c r="K107" s="247">
        <v>2.9640000000000001E-5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0.156</v>
      </c>
      <c r="AL107" s="250" t="s">
        <v>402</v>
      </c>
    </row>
    <row r="108" spans="1:38" s="1" customFormat="1" ht="26.25" customHeight="1" thickBot="1" x14ac:dyDescent="0.3">
      <c r="A108" s="244" t="s">
        <v>118</v>
      </c>
      <c r="B108" s="244" t="s">
        <v>356</v>
      </c>
      <c r="C108" s="245" t="s">
        <v>438</v>
      </c>
      <c r="D108" s="263"/>
      <c r="E108" s="247">
        <v>1.0161354267978501E-6</v>
      </c>
      <c r="F108" s="247">
        <v>2.1977567999999997E-5</v>
      </c>
      <c r="G108" s="247" t="s">
        <v>399</v>
      </c>
      <c r="H108" s="247">
        <v>2.1250832226288427E-5</v>
      </c>
      <c r="I108" s="247">
        <v>4.0699200000000002E-7</v>
      </c>
      <c r="J108" s="247">
        <v>4.0699199999999995E-6</v>
      </c>
      <c r="K108" s="247">
        <v>8.139839999999999E-6</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0.20349600000000001</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1.4621974515336635E-7</v>
      </c>
      <c r="F110" s="247">
        <v>1.4234099999999998E-5</v>
      </c>
      <c r="G110" s="247" t="s">
        <v>399</v>
      </c>
      <c r="H110" s="247">
        <v>4.374233206254729E-6</v>
      </c>
      <c r="I110" s="247">
        <v>6.6300000000000005E-7</v>
      </c>
      <c r="J110" s="247">
        <v>4.8960000000000002E-6</v>
      </c>
      <c r="K110" s="247">
        <v>5.0960000000000008E-6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3.6900000000000002E-2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1.0857200813092047E-3</v>
      </c>
      <c r="F112" s="247" t="s">
        <v>502</v>
      </c>
      <c r="G112" s="247" t="s">
        <v>399</v>
      </c>
      <c r="H112" s="247">
        <v>1.3571501016365062E-3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27143.002032730121</v>
      </c>
      <c r="AL112" s="250" t="s">
        <v>492</v>
      </c>
    </row>
    <row r="113" spans="1:38" s="1" customFormat="1" ht="26.25" customHeight="1" thickBot="1" x14ac:dyDescent="0.3">
      <c r="A113" s="244" t="s">
        <v>128</v>
      </c>
      <c r="B113" s="264" t="s">
        <v>246</v>
      </c>
      <c r="C113" s="265" t="s">
        <v>135</v>
      </c>
      <c r="D113" s="246"/>
      <c r="E113" s="247">
        <v>6.7535139841804219E-4</v>
      </c>
      <c r="F113" s="247" t="s">
        <v>502</v>
      </c>
      <c r="G113" s="247" t="s">
        <v>399</v>
      </c>
      <c r="H113" s="247">
        <v>1.7262583293467433E-3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7393.842574989003</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1.6701049997631314E-3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9489.9423854620527</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2.094156E-5</v>
      </c>
      <c r="J119" s="247">
        <v>3.7392479999999998E-4</v>
      </c>
      <c r="K119" s="247">
        <v>3.7392479999999998E-4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268.11</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2.3057460000000001E-4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268.11</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4.6228800000000002E-3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19.262</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5.049825E-3</v>
      </c>
      <c r="F133" s="247">
        <v>7.9573000000000005E-5</v>
      </c>
      <c r="G133" s="247">
        <v>6.9167300000000007E-4</v>
      </c>
      <c r="H133" s="247" t="s">
        <v>399</v>
      </c>
      <c r="I133" s="247">
        <v>2.1239870000000003E-4</v>
      </c>
      <c r="J133" s="247">
        <v>2.1239870000000003E-4</v>
      </c>
      <c r="K133" s="247">
        <v>2.3602576000000003E-4</v>
      </c>
      <c r="L133" s="247" t="s">
        <v>502</v>
      </c>
      <c r="M133" s="247">
        <v>8.5694000000000005E-4</v>
      </c>
      <c r="N133" s="247">
        <v>1.8381363000000001E-4</v>
      </c>
      <c r="O133" s="247">
        <v>3.0788630000000001E-5</v>
      </c>
      <c r="P133" s="247">
        <v>9.1202900000000014E-3</v>
      </c>
      <c r="Q133" s="247">
        <v>8.3306810000000007E-5</v>
      </c>
      <c r="R133" s="247">
        <v>8.3000760000000011E-5</v>
      </c>
      <c r="S133" s="247">
        <v>7.6084030000000001E-5</v>
      </c>
      <c r="T133" s="247">
        <v>1.0607693E-4</v>
      </c>
      <c r="U133" s="247">
        <v>1.2107338000000001E-4</v>
      </c>
      <c r="V133" s="247">
        <v>9.8009452000000002E-4</v>
      </c>
      <c r="W133" s="247">
        <v>1.65267E-4</v>
      </c>
      <c r="X133" s="247">
        <v>8.0797200000000003E-8</v>
      </c>
      <c r="Y133" s="247">
        <v>4.4132410000000006E-8</v>
      </c>
      <c r="Z133" s="247">
        <v>3.9419240000000007E-8</v>
      </c>
      <c r="AA133" s="247">
        <v>4.2785790000000003E-8</v>
      </c>
      <c r="AB133" s="247">
        <v>2.0713464000000003E-7</v>
      </c>
      <c r="AC133" s="247">
        <v>9.1815000000000006E-4</v>
      </c>
      <c r="AD133" s="247">
        <v>2.5096100000000002E-3</v>
      </c>
      <c r="AE133" s="248"/>
      <c r="AF133" s="249" t="s">
        <v>399</v>
      </c>
      <c r="AG133" s="249" t="s">
        <v>399</v>
      </c>
      <c r="AH133" s="249" t="s">
        <v>399</v>
      </c>
      <c r="AI133" s="249" t="s">
        <v>399</v>
      </c>
      <c r="AJ133" s="249" t="s">
        <v>399</v>
      </c>
      <c r="AK133" s="249">
        <v>6121</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2.1576358950000001E-3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143842393</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4.9788119999999991E-2</v>
      </c>
      <c r="J139" s="247">
        <v>4.9788119999999991E-2</v>
      </c>
      <c r="K139" s="247">
        <v>4.9788119999999991E-2</v>
      </c>
      <c r="L139" s="247" t="s">
        <v>502</v>
      </c>
      <c r="M139" s="247" t="s">
        <v>502</v>
      </c>
      <c r="N139" s="247">
        <v>1.4553999999999999E-4</v>
      </c>
      <c r="O139" s="247">
        <v>2.9116999999999999E-4</v>
      </c>
      <c r="P139" s="247">
        <v>2.9116999999999999E-4</v>
      </c>
      <c r="Q139" s="247">
        <v>4.6164999999999997E-4</v>
      </c>
      <c r="R139" s="247">
        <v>4.3886000000000006E-4</v>
      </c>
      <c r="S139" s="247">
        <v>1.0232300000000002E-3</v>
      </c>
      <c r="T139" s="247" t="s">
        <v>502</v>
      </c>
      <c r="U139" s="247" t="s">
        <v>502</v>
      </c>
      <c r="V139" s="247" t="s">
        <v>502</v>
      </c>
      <c r="W139" s="247">
        <v>0.49487999999999999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1267</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6.4089659543888882</v>
      </c>
      <c r="F141" s="271">
        <f t="shared" ref="F141:AD141" si="0">SUM(F14:F140)</f>
        <v>4.4965334859342088</v>
      </c>
      <c r="G141" s="271">
        <f t="shared" si="0"/>
        <v>0.90437851599662422</v>
      </c>
      <c r="H141" s="271">
        <f t="shared" si="0"/>
        <v>9.8273903881307884E-2</v>
      </c>
      <c r="I141" s="271">
        <f t="shared" si="0"/>
        <v>0.63411045422665724</v>
      </c>
      <c r="J141" s="271">
        <f t="shared" si="0"/>
        <v>0.75830665795646879</v>
      </c>
      <c r="K141" s="271">
        <f t="shared" si="0"/>
        <v>0.94757671523532416</v>
      </c>
      <c r="L141" s="271">
        <f t="shared" si="0"/>
        <v>0.20820680005577416</v>
      </c>
      <c r="M141" s="271">
        <f t="shared" si="0"/>
        <v>7.8194846520435872</v>
      </c>
      <c r="N141" s="271">
        <f t="shared" si="0"/>
        <v>0.895225821343131</v>
      </c>
      <c r="O141" s="271">
        <f t="shared" si="0"/>
        <v>2.8315730085332148E-2</v>
      </c>
      <c r="P141" s="271">
        <f t="shared" si="0"/>
        <v>3.5486854396435688E-2</v>
      </c>
      <c r="Q141" s="271">
        <f t="shared" si="0"/>
        <v>3.5842230529236872E-2</v>
      </c>
      <c r="R141" s="271">
        <f>SUM(R14:R140)</f>
        <v>0.25508029545841043</v>
      </c>
      <c r="S141" s="271">
        <f t="shared" si="0"/>
        <v>4.6347560646655346</v>
      </c>
      <c r="T141" s="271">
        <f t="shared" si="0"/>
        <v>0.42205540040632505</v>
      </c>
      <c r="U141" s="271">
        <f t="shared" si="0"/>
        <v>2.3739158743874628E-2</v>
      </c>
      <c r="V141" s="271">
        <f t="shared" si="0"/>
        <v>1.7927137366981489</v>
      </c>
      <c r="W141" s="271">
        <f t="shared" si="0"/>
        <v>0.99316100081056302</v>
      </c>
      <c r="X141" s="271">
        <f t="shared" si="0"/>
        <v>4.4745554378833687E-2</v>
      </c>
      <c r="Y141" s="271">
        <f t="shared" si="0"/>
        <v>5.4485119551924595E-2</v>
      </c>
      <c r="Z141" s="271">
        <f t="shared" si="0"/>
        <v>2.4042921149512991E-2</v>
      </c>
      <c r="AA141" s="271">
        <f t="shared" si="0"/>
        <v>2.6182674382533272E-2</v>
      </c>
      <c r="AB141" s="271">
        <f t="shared" si="0"/>
        <v>0.14945796369142114</v>
      </c>
      <c r="AC141" s="271">
        <f t="shared" si="0"/>
        <v>2.3933607727051366E-2</v>
      </c>
      <c r="AD141" s="271">
        <f t="shared" si="0"/>
        <v>1.8671713341171018E-2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2.0515743199458782</v>
      </c>
      <c r="F143" s="247">
        <v>0.39075922390767132</v>
      </c>
      <c r="G143" s="247">
        <v>3.0904453819761541E-3</v>
      </c>
      <c r="H143" s="247">
        <v>2.611749041138749E-2</v>
      </c>
      <c r="I143" s="247">
        <v>0.10984298967377724</v>
      </c>
      <c r="J143" s="247">
        <v>0.10984298967377724</v>
      </c>
      <c r="K143" s="247">
        <v>0.10984298967377724</v>
      </c>
      <c r="L143" s="247">
        <v>9.1595077117706286E-2</v>
      </c>
      <c r="M143" s="247">
        <v>2.8423669413776289</v>
      </c>
      <c r="N143" s="247">
        <v>1.6720309060878501E-4</v>
      </c>
      <c r="O143" s="247">
        <v>1.8931558293365984E-5</v>
      </c>
      <c r="P143" s="247">
        <v>1.3157297939444571E-3</v>
      </c>
      <c r="Q143" s="247">
        <v>3.233499350551325E-5</v>
      </c>
      <c r="R143" s="247">
        <v>1.6870748163746359E-3</v>
      </c>
      <c r="S143" s="247">
        <v>1.1465511215806993E-3</v>
      </c>
      <c r="T143" s="247">
        <v>1.5864807939174454E-4</v>
      </c>
      <c r="U143" s="247">
        <v>2.6806870424294555E-5</v>
      </c>
      <c r="V143" s="247">
        <v>4.6593929839364627E-3</v>
      </c>
      <c r="W143" s="247">
        <v>0.1214233</v>
      </c>
      <c r="X143" s="247">
        <v>3.7939419609000001E-3</v>
      </c>
      <c r="Y143" s="247">
        <v>4.2584218060000003E-3</v>
      </c>
      <c r="Z143" s="247">
        <v>3.3213840066999996E-3</v>
      </c>
      <c r="AA143" s="247">
        <v>3.5965376881000001E-3</v>
      </c>
      <c r="AB143" s="247">
        <v>1.4970285461700001E-2</v>
      </c>
      <c r="AC143" s="247">
        <v>1.214241E-4</v>
      </c>
      <c r="AD143" s="247">
        <v>2.42965E-5</v>
      </c>
      <c r="AE143" s="248"/>
      <c r="AF143" s="247">
        <v>8713.0421718426005</v>
      </c>
      <c r="AG143" s="247" t="s">
        <v>399</v>
      </c>
      <c r="AH143" s="247">
        <v>0.27089504399999997</v>
      </c>
      <c r="AI143" s="247">
        <v>383.4376914334</v>
      </c>
      <c r="AJ143" s="247">
        <v>2.92781958E-2</v>
      </c>
      <c r="AK143" s="247" t="s">
        <v>399</v>
      </c>
      <c r="AL143" s="154" t="s">
        <v>12</v>
      </c>
    </row>
    <row r="144" spans="1:38" s="3" customFormat="1" ht="26.25" customHeight="1" thickBot="1" x14ac:dyDescent="0.3">
      <c r="A144" s="153"/>
      <c r="B144" s="154" t="s">
        <v>449</v>
      </c>
      <c r="C144" s="155" t="s">
        <v>450</v>
      </c>
      <c r="D144" s="156" t="s">
        <v>1</v>
      </c>
      <c r="E144" s="247">
        <v>0.45750029473264292</v>
      </c>
      <c r="F144" s="247">
        <v>5.7320065431283582E-2</v>
      </c>
      <c r="G144" s="247">
        <v>5.8106832747189922E-4</v>
      </c>
      <c r="H144" s="247">
        <v>5.9145164230302056E-4</v>
      </c>
      <c r="I144" s="247">
        <v>3.0580265042309075E-2</v>
      </c>
      <c r="J144" s="247">
        <v>3.0580265042309075E-2</v>
      </c>
      <c r="K144" s="247">
        <v>3.0580265042309075E-2</v>
      </c>
      <c r="L144" s="247">
        <v>2.5103386699309605E-2</v>
      </c>
      <c r="M144" s="247">
        <v>0.28756099170794047</v>
      </c>
      <c r="N144" s="247">
        <v>1.8928205599249213E-5</v>
      </c>
      <c r="O144" s="247">
        <v>1.9248677323995321E-6</v>
      </c>
      <c r="P144" s="247">
        <v>1.9402123823603447E-4</v>
      </c>
      <c r="Q144" s="247">
        <v>3.7696175336125364E-6</v>
      </c>
      <c r="R144" s="247">
        <v>3.0503484756925239E-4</v>
      </c>
      <c r="S144" s="247">
        <v>2.0477334008641213E-4</v>
      </c>
      <c r="T144" s="247">
        <v>8.9012398973960427E-6</v>
      </c>
      <c r="U144" s="247">
        <v>3.6894996024260085E-6</v>
      </c>
      <c r="V144" s="247">
        <v>6.6170639050108565E-4</v>
      </c>
      <c r="W144" s="247">
        <v>2.1083999999999999E-2</v>
      </c>
      <c r="X144" s="247">
        <v>6.1868664839999994E-4</v>
      </c>
      <c r="Y144" s="247">
        <v>6.93594858E-4</v>
      </c>
      <c r="Z144" s="247">
        <v>5.438239683E-4</v>
      </c>
      <c r="AA144" s="247">
        <v>5.7689128089999993E-4</v>
      </c>
      <c r="AB144" s="247">
        <v>2.4329967555999999E-3</v>
      </c>
      <c r="AC144" s="247">
        <v>2.1084200000000001E-5</v>
      </c>
      <c r="AD144" s="247">
        <v>4.2350000000000001E-6</v>
      </c>
      <c r="AE144" s="248"/>
      <c r="AF144" s="247">
        <v>1467.0834306864001</v>
      </c>
      <c r="AG144" s="247" t="s">
        <v>399</v>
      </c>
      <c r="AH144" s="247" t="s">
        <v>502</v>
      </c>
      <c r="AI144" s="247">
        <v>64.876835924199995</v>
      </c>
      <c r="AJ144" s="247" t="s">
        <v>399</v>
      </c>
      <c r="AK144" s="247" t="s">
        <v>399</v>
      </c>
      <c r="AL144" s="154" t="s">
        <v>12</v>
      </c>
    </row>
    <row r="145" spans="1:38" s="3" customFormat="1" ht="26.25" customHeight="1" thickBot="1" x14ac:dyDescent="0.3">
      <c r="A145" s="153"/>
      <c r="B145" s="154" t="s">
        <v>451</v>
      </c>
      <c r="C145" s="155" t="s">
        <v>452</v>
      </c>
      <c r="D145" s="156" t="s">
        <v>1</v>
      </c>
      <c r="E145" s="247">
        <v>1.2577163013130317</v>
      </c>
      <c r="F145" s="247">
        <v>5.1341455685360443E-2</v>
      </c>
      <c r="G145" s="247">
        <v>7.8867291138745522E-4</v>
      </c>
      <c r="H145" s="247">
        <v>6.625354895346845E-4</v>
      </c>
      <c r="I145" s="247">
        <v>2.3993290274842979E-2</v>
      </c>
      <c r="J145" s="247">
        <v>2.3993290274842979E-2</v>
      </c>
      <c r="K145" s="247">
        <v>2.3993290274842979E-2</v>
      </c>
      <c r="L145" s="247">
        <v>1.6249238383893548E-2</v>
      </c>
      <c r="M145" s="247">
        <v>0.32689712144345934</v>
      </c>
      <c r="N145" s="247">
        <v>2.4273334723308606E-5</v>
      </c>
      <c r="O145" s="247">
        <v>2.4273621043348105E-6</v>
      </c>
      <c r="P145" s="247">
        <v>2.5729143555825574E-4</v>
      </c>
      <c r="Q145" s="247">
        <v>4.8546526286597489E-6</v>
      </c>
      <c r="R145" s="247">
        <v>4.1263173007418302E-4</v>
      </c>
      <c r="S145" s="247">
        <v>2.7670618075236174E-4</v>
      </c>
      <c r="T145" s="247">
        <v>9.7105221174873236E-6</v>
      </c>
      <c r="U145" s="247">
        <v>4.8545810486498766E-6</v>
      </c>
      <c r="V145" s="247">
        <v>8.7382244135668146E-4</v>
      </c>
      <c r="W145" s="247">
        <v>8.2474999999999996E-3</v>
      </c>
      <c r="X145" s="247">
        <v>1.3168790680000001E-4</v>
      </c>
      <c r="Y145" s="247">
        <v>7.9744343730000003E-4</v>
      </c>
      <c r="Z145" s="247">
        <v>8.9108817080000007E-4</v>
      </c>
      <c r="AA145" s="247">
        <v>2.0484785550000002E-4</v>
      </c>
      <c r="AB145" s="247">
        <v>2.0250673703999999E-3</v>
      </c>
      <c r="AC145" s="247">
        <v>7.2129E-6</v>
      </c>
      <c r="AD145" s="247">
        <v>1.4716E-6</v>
      </c>
      <c r="AE145" s="248"/>
      <c r="AF145" s="247">
        <v>1972.7784482075999</v>
      </c>
      <c r="AG145" s="247" t="s">
        <v>399</v>
      </c>
      <c r="AH145" s="247">
        <v>0.2597988342</v>
      </c>
      <c r="AI145" s="247">
        <v>87.236879987799995</v>
      </c>
      <c r="AJ145" s="247">
        <v>0</v>
      </c>
      <c r="AK145" s="247" t="s">
        <v>399</v>
      </c>
      <c r="AL145" s="154" t="s">
        <v>12</v>
      </c>
    </row>
    <row r="146" spans="1:38" s="3" customFormat="1" ht="26.25" customHeight="1" thickBot="1" x14ac:dyDescent="0.3">
      <c r="A146" s="153"/>
      <c r="B146" s="154" t="s">
        <v>453</v>
      </c>
      <c r="C146" s="155" t="s">
        <v>454</v>
      </c>
      <c r="D146" s="156" t="s">
        <v>1</v>
      </c>
      <c r="E146" s="247">
        <v>7.4866680980172143E-3</v>
      </c>
      <c r="F146" s="247">
        <v>6.9988749524969029E-2</v>
      </c>
      <c r="G146" s="247">
        <v>1.4799793998249815E-5</v>
      </c>
      <c r="H146" s="247">
        <v>6.8684665615522425E-5</v>
      </c>
      <c r="I146" s="247">
        <v>8.8961698144303814E-4</v>
      </c>
      <c r="J146" s="247">
        <v>8.8961698144303814E-4</v>
      </c>
      <c r="K146" s="247">
        <v>8.8961698144303814E-4</v>
      </c>
      <c r="L146" s="247">
        <v>1.5843974352372888E-4</v>
      </c>
      <c r="M146" s="247">
        <v>0.30115259441767378</v>
      </c>
      <c r="N146" s="247">
        <v>2.7469560085476722E-6</v>
      </c>
      <c r="O146" s="247">
        <v>3.9373815232281764E-5</v>
      </c>
      <c r="P146" s="247">
        <v>1.3389996649830844E-5</v>
      </c>
      <c r="Q146" s="247">
        <v>4.6172402240796009E-7</v>
      </c>
      <c r="R146" s="247">
        <v>1.7418462222780132E-4</v>
      </c>
      <c r="S146" s="247">
        <v>6.6721336215407141E-3</v>
      </c>
      <c r="T146" s="247">
        <v>2.7674486554045056E-4</v>
      </c>
      <c r="U146" s="247">
        <v>3.9202473130451309E-5</v>
      </c>
      <c r="V146" s="247">
        <v>3.9077003546683564E-3</v>
      </c>
      <c r="W146" s="247">
        <v>6.3689999999999992E-4</v>
      </c>
      <c r="X146" s="247">
        <v>1.0245328E-5</v>
      </c>
      <c r="Y146" s="247">
        <v>1.32107931E-5</v>
      </c>
      <c r="Z146" s="247">
        <v>7.8783529999999987E-6</v>
      </c>
      <c r="AA146" s="247">
        <v>1.46915975E-5</v>
      </c>
      <c r="AB146" s="247">
        <v>4.60260716E-5</v>
      </c>
      <c r="AC146" s="247">
        <v>6.3689999999999999E-7</v>
      </c>
      <c r="AD146" s="247">
        <v>2.5250000000000002E-7</v>
      </c>
      <c r="AE146" s="248"/>
      <c r="AF146" s="247">
        <v>63.123365083099998</v>
      </c>
      <c r="AG146" s="247" t="s">
        <v>399</v>
      </c>
      <c r="AH146" s="247" t="s">
        <v>502</v>
      </c>
      <c r="AI146" s="247">
        <v>2.7950790852999998</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0.20989363845963355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9.3261966644999994</v>
      </c>
      <c r="AG147" s="247" t="s">
        <v>399</v>
      </c>
      <c r="AH147" s="247" t="s">
        <v>399</v>
      </c>
      <c r="AI147" s="247">
        <v>0.41296051350000001</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5.2018438268892568E-2</v>
      </c>
      <c r="J148" s="247">
        <v>0.10496925682190326</v>
      </c>
      <c r="K148" s="247">
        <v>0.12903200589434841</v>
      </c>
      <c r="L148" s="247">
        <v>1.0541629107351532E-2</v>
      </c>
      <c r="M148" s="247" t="s">
        <v>399</v>
      </c>
      <c r="N148" s="247">
        <v>0.45017045980081255</v>
      </c>
      <c r="O148" s="247">
        <v>1.8897029096763506E-3</v>
      </c>
      <c r="P148" s="247">
        <v>0</v>
      </c>
      <c r="Q148" s="247">
        <v>5.1085805546965332E-3</v>
      </c>
      <c r="R148" s="247">
        <v>0.1688932824616669</v>
      </c>
      <c r="S148" s="247">
        <v>3.7154637117790825</v>
      </c>
      <c r="T148" s="247">
        <v>2.5397848636927626E-2</v>
      </c>
      <c r="U148" s="247">
        <v>2.5806401178869722E-3</v>
      </c>
      <c r="V148" s="247">
        <v>1.0492691059773622</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3235.1290658034195</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1.5411087924145849E-2</v>
      </c>
      <c r="J149" s="247">
        <v>2.8539051711381203E-2</v>
      </c>
      <c r="K149" s="247">
        <v>5.7078103422762407E-2</v>
      </c>
      <c r="L149" s="247">
        <v>6.0502789628128146E-4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3235.1290658034195</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6.4089659543888882</v>
      </c>
      <c r="F152" s="172">
        <f t="shared" ref="F152:AD152" si="1">F141 + F151 + IF(AND(OR($B$4="AT",$B$4="BE",$B$4="CH",$B$4="GB",$B$4="IE",$B$4="LT",$B$4="LU",$B$4="NL"),SUM(F143:F149)&gt;0),SUM(F143:F149)-SUM(F27:F33),0)</f>
        <v>4.4965334859342088</v>
      </c>
      <c r="G152" s="172">
        <f t="shared" si="1"/>
        <v>0.90437851599662422</v>
      </c>
      <c r="H152" s="172">
        <f t="shared" si="1"/>
        <v>9.8273903881307884E-2</v>
      </c>
      <c r="I152" s="172">
        <f t="shared" si="1"/>
        <v>0.63411045422665724</v>
      </c>
      <c r="J152" s="172">
        <f t="shared" si="1"/>
        <v>0.75830665795646879</v>
      </c>
      <c r="K152" s="172">
        <f t="shared" si="1"/>
        <v>0.94757671523532416</v>
      </c>
      <c r="L152" s="172">
        <f t="shared" si="1"/>
        <v>0.20820680005577416</v>
      </c>
      <c r="M152" s="172">
        <f t="shared" si="1"/>
        <v>7.8194846520435872</v>
      </c>
      <c r="N152" s="172">
        <f t="shared" si="1"/>
        <v>0.895225821343131</v>
      </c>
      <c r="O152" s="172">
        <f t="shared" si="1"/>
        <v>2.8315730085332148E-2</v>
      </c>
      <c r="P152" s="172">
        <f t="shared" si="1"/>
        <v>3.5486854396435688E-2</v>
      </c>
      <c r="Q152" s="172">
        <f t="shared" si="1"/>
        <v>3.5842230529236872E-2</v>
      </c>
      <c r="R152" s="172">
        <f t="shared" si="1"/>
        <v>0.25508029545841043</v>
      </c>
      <c r="S152" s="172">
        <f t="shared" si="1"/>
        <v>4.6347560646655346</v>
      </c>
      <c r="T152" s="172">
        <f t="shared" si="1"/>
        <v>0.42205540040632505</v>
      </c>
      <c r="U152" s="172">
        <f t="shared" si="1"/>
        <v>2.3739158743874628E-2</v>
      </c>
      <c r="V152" s="172">
        <f t="shared" si="1"/>
        <v>1.7927137366981489</v>
      </c>
      <c r="W152" s="172">
        <f t="shared" si="1"/>
        <v>0.99316100081056302</v>
      </c>
      <c r="X152" s="172">
        <f t="shared" si="1"/>
        <v>4.4745554378833687E-2</v>
      </c>
      <c r="Y152" s="172">
        <f t="shared" si="1"/>
        <v>5.4485119551924595E-2</v>
      </c>
      <c r="Z152" s="172">
        <f t="shared" si="1"/>
        <v>2.4042921149512991E-2</v>
      </c>
      <c r="AA152" s="172">
        <f t="shared" si="1"/>
        <v>2.6182674382533272E-2</v>
      </c>
      <c r="AB152" s="172">
        <f t="shared" si="1"/>
        <v>0.14945796369142114</v>
      </c>
      <c r="AC152" s="172">
        <f t="shared" si="1"/>
        <v>2.3933607727051366E-2</v>
      </c>
      <c r="AD152" s="172">
        <f t="shared" si="1"/>
        <v>1.8671713341171018E-2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6.4089659543888882</v>
      </c>
      <c r="F154" s="172">
        <f>F141 + F153 - IF(OR($B$6=2005,$B$6&gt;=2020),SUM(F99:F122),0) + IF(AND(OR($B$4="AT",$B$4="BE",$B$4="CH",$B$4="GB",$B$4="IE",$B$4="LT",$B$4="LU",$B$4="NL"),SUM(F143:F149)&gt;0),SUM(F143:F149)-SUM(F27:F33),0)</f>
        <v>4.4965334859342088</v>
      </c>
      <c r="G154" s="172">
        <f>G141 + G153 + IF(AND(OR($B$4="AT",$B$4="BE",$B$4="CH",$B$4="GB",$B$4="IE",$B$4="LT",$B$4="LU",$B$4="NL"),SUM(G143:G149)&gt;0),SUM(G143:G149)-SUM(G27:G33),0)</f>
        <v>0.90437851599662422</v>
      </c>
      <c r="H154" s="172">
        <f t="shared" ref="H154:AD154" si="2">H141 + H153 + IF(AND(OR($B$4="AT",$B$4="BE",$B$4="CH",$B$4="GB",$B$4="IE",$B$4="LT",$B$4="LU",$B$4="NL"),SUM(H143:H149)&gt;0),SUM(H143:H149)-SUM(H27:H33),0)</f>
        <v>9.8273903881307884E-2</v>
      </c>
      <c r="I154" s="172">
        <f t="shared" si="2"/>
        <v>0.63411045422665724</v>
      </c>
      <c r="J154" s="172">
        <f t="shared" si="2"/>
        <v>0.75830665795646879</v>
      </c>
      <c r="K154" s="172">
        <f t="shared" si="2"/>
        <v>0.94757671523532416</v>
      </c>
      <c r="L154" s="172">
        <f t="shared" si="2"/>
        <v>0.20820680005577416</v>
      </c>
      <c r="M154" s="172">
        <f t="shared" si="2"/>
        <v>7.8194846520435872</v>
      </c>
      <c r="N154" s="172">
        <f t="shared" si="2"/>
        <v>0.895225821343131</v>
      </c>
      <c r="O154" s="172">
        <f t="shared" si="2"/>
        <v>2.8315730085332148E-2</v>
      </c>
      <c r="P154" s="172">
        <f t="shared" si="2"/>
        <v>3.5486854396435688E-2</v>
      </c>
      <c r="Q154" s="172">
        <f t="shared" si="2"/>
        <v>3.5842230529236872E-2</v>
      </c>
      <c r="R154" s="172">
        <f t="shared" si="2"/>
        <v>0.25508029545841043</v>
      </c>
      <c r="S154" s="172">
        <f t="shared" si="2"/>
        <v>4.6347560646655346</v>
      </c>
      <c r="T154" s="172">
        <f t="shared" si="2"/>
        <v>0.42205540040632505</v>
      </c>
      <c r="U154" s="172">
        <f t="shared" si="2"/>
        <v>2.3739158743874628E-2</v>
      </c>
      <c r="V154" s="172">
        <f t="shared" si="2"/>
        <v>1.7927137366981489</v>
      </c>
      <c r="W154" s="172">
        <f t="shared" si="2"/>
        <v>0.99316100081056302</v>
      </c>
      <c r="X154" s="172">
        <f t="shared" si="2"/>
        <v>4.4745554378833687E-2</v>
      </c>
      <c r="Y154" s="172">
        <f t="shared" si="2"/>
        <v>5.4485119551924595E-2</v>
      </c>
      <c r="Z154" s="172">
        <f t="shared" si="2"/>
        <v>2.4042921149512991E-2</v>
      </c>
      <c r="AA154" s="172">
        <f t="shared" si="2"/>
        <v>2.6182674382533272E-2</v>
      </c>
      <c r="AB154" s="172">
        <f t="shared" si="2"/>
        <v>0.14945796369142114</v>
      </c>
      <c r="AC154" s="172">
        <f t="shared" si="2"/>
        <v>2.3933607727051366E-2</v>
      </c>
      <c r="AD154" s="172">
        <f t="shared" si="2"/>
        <v>1.8671713341171018E-2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2011</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0.22607912216547782</v>
      </c>
      <c r="F14" s="247">
        <v>1.1661227059054251E-2</v>
      </c>
      <c r="G14" s="247">
        <v>2.5765074371071608E-3</v>
      </c>
      <c r="H14" s="247">
        <v>3.1355005501137812E-3</v>
      </c>
      <c r="I14" s="247">
        <v>2.1106094887934504E-3</v>
      </c>
      <c r="J14" s="247">
        <v>2.1851273630122E-3</v>
      </c>
      <c r="K14" s="247">
        <v>2.2875894400629813E-3</v>
      </c>
      <c r="L14" s="247">
        <v>7.2135417555773757E-5</v>
      </c>
      <c r="M14" s="247">
        <v>5.4929152165696563E-2</v>
      </c>
      <c r="N14" s="247">
        <v>3.0127918384126019E-2</v>
      </c>
      <c r="O14" s="247">
        <v>5.042484876906745E-3</v>
      </c>
      <c r="P14" s="247">
        <v>2.6145459401838624E-2</v>
      </c>
      <c r="Q14" s="247">
        <v>1.1180078024544239E-2</v>
      </c>
      <c r="R14" s="247">
        <v>5.9043011363199636E-2</v>
      </c>
      <c r="S14" s="247">
        <v>1.0084532047562149E-2</v>
      </c>
      <c r="T14" s="247">
        <v>2.1042753281683511E-2</v>
      </c>
      <c r="U14" s="247">
        <v>5.4595044377327229E-3</v>
      </c>
      <c r="V14" s="247">
        <v>0.26568774738590334</v>
      </c>
      <c r="W14" s="247">
        <v>1.0531687589368909E-2</v>
      </c>
      <c r="X14" s="247">
        <v>4.3380853961087997E-6</v>
      </c>
      <c r="Y14" s="247">
        <v>8.8794981941632007E-6</v>
      </c>
      <c r="Z14" s="247">
        <v>5.1195153941632008E-6</v>
      </c>
      <c r="AA14" s="247">
        <v>6.2743709648272621E-6</v>
      </c>
      <c r="AB14" s="247">
        <v>2.4396610078598396E-5</v>
      </c>
      <c r="AC14" s="247">
        <v>2.0232288400000003E-2</v>
      </c>
      <c r="AD14" s="247">
        <v>1.5218977999999998E-6</v>
      </c>
      <c r="AE14" s="248"/>
      <c r="AF14" s="249">
        <v>21.833114257812493</v>
      </c>
      <c r="AG14" s="249" t="s">
        <v>399</v>
      </c>
      <c r="AH14" s="249">
        <v>909.92798579999999</v>
      </c>
      <c r="AI14" s="249">
        <v>1620.4888591850397</v>
      </c>
      <c r="AJ14" s="249">
        <v>2552.7124530078449</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0.22124892849180672</v>
      </c>
      <c r="F23" s="247">
        <v>0.10953054614888214</v>
      </c>
      <c r="G23" s="247">
        <v>1.9378301784704846E-4</v>
      </c>
      <c r="H23" s="247">
        <v>9.7280309504008065E-5</v>
      </c>
      <c r="I23" s="247">
        <v>1.4394815805143563E-2</v>
      </c>
      <c r="J23" s="247">
        <v>2.3170007734247489E-2</v>
      </c>
      <c r="K23" s="247">
        <v>9.9254421911215904E-2</v>
      </c>
      <c r="L23" s="247">
        <v>1.0005440462512515E-2</v>
      </c>
      <c r="M23" s="247">
        <v>0.38713685766289013</v>
      </c>
      <c r="N23" s="247">
        <v>9.6595876317181742E-6</v>
      </c>
      <c r="O23" s="247">
        <v>2.0847391215691403E-4</v>
      </c>
      <c r="P23" s="247" t="s">
        <v>502</v>
      </c>
      <c r="Q23" s="247" t="s">
        <v>502</v>
      </c>
      <c r="R23" s="247">
        <v>6.5392191953133152E-4</v>
      </c>
      <c r="S23" s="247">
        <v>2.8942099778218332E-2</v>
      </c>
      <c r="T23" s="247">
        <v>9.0478040089599207E-4</v>
      </c>
      <c r="U23" s="247">
        <v>1.2537685340847406E-4</v>
      </c>
      <c r="V23" s="247">
        <v>1.6320822116018641E-2</v>
      </c>
      <c r="W23" s="247" t="s">
        <v>502</v>
      </c>
      <c r="X23" s="247">
        <v>3.8412091362335758E-4</v>
      </c>
      <c r="Y23" s="247">
        <v>6.2706419102484393E-4</v>
      </c>
      <c r="Z23" s="247" t="s">
        <v>399</v>
      </c>
      <c r="AA23" s="247" t="s">
        <v>399</v>
      </c>
      <c r="AB23" s="247">
        <v>1.0111851046482011E-3</v>
      </c>
      <c r="AC23" s="247" t="s">
        <v>502</v>
      </c>
      <c r="AD23" s="247" t="s">
        <v>399</v>
      </c>
      <c r="AE23" s="248"/>
      <c r="AF23" s="249">
        <v>539.20264975130226</v>
      </c>
      <c r="AG23" s="249" t="s">
        <v>399</v>
      </c>
      <c r="AH23" s="249" t="s">
        <v>399</v>
      </c>
      <c r="AI23" s="249">
        <v>0.80924296954511055</v>
      </c>
      <c r="AJ23" s="249" t="s">
        <v>399</v>
      </c>
      <c r="AK23" s="249" t="s">
        <v>414</v>
      </c>
      <c r="AL23" s="250" t="s">
        <v>12</v>
      </c>
    </row>
    <row r="24" spans="1:38" s="1" customFormat="1" ht="26.25" customHeight="1" thickBot="1" x14ac:dyDescent="0.3">
      <c r="A24" s="253" t="s">
        <v>114</v>
      </c>
      <c r="B24" s="251" t="s">
        <v>326</v>
      </c>
      <c r="C24" s="245" t="s">
        <v>344</v>
      </c>
      <c r="D24" s="246"/>
      <c r="E24" s="247">
        <v>0.10042695245063693</v>
      </c>
      <c r="F24" s="247">
        <v>2.336175033796687E-2</v>
      </c>
      <c r="G24" s="247">
        <v>3.3829413688616114E-3</v>
      </c>
      <c r="H24" s="247">
        <v>5.7718841143855235E-4</v>
      </c>
      <c r="I24" s="247">
        <v>1.9108104165794213E-3</v>
      </c>
      <c r="J24" s="247">
        <v>1.9108104165794213E-3</v>
      </c>
      <c r="K24" s="247">
        <v>1.9108104165794213E-3</v>
      </c>
      <c r="L24" s="247">
        <v>6.8382250271132748E-4</v>
      </c>
      <c r="M24" s="247">
        <v>3.1469750167922202E-2</v>
      </c>
      <c r="N24" s="247">
        <v>1.5146947003882798E-5</v>
      </c>
      <c r="O24" s="247">
        <v>1.2074395405599135E-6</v>
      </c>
      <c r="P24" s="247">
        <v>5.2122165708137465E-4</v>
      </c>
      <c r="Q24" s="247">
        <v>9.6976773811615358E-5</v>
      </c>
      <c r="R24" s="247">
        <v>2.4059787891090991E-5</v>
      </c>
      <c r="S24" s="247">
        <v>1.5324478298282343E-5</v>
      </c>
      <c r="T24" s="247">
        <v>1.2846432456355901E-5</v>
      </c>
      <c r="U24" s="247">
        <v>6.1654636692281013E-5</v>
      </c>
      <c r="V24" s="247">
        <v>2.3888241090701595E-3</v>
      </c>
      <c r="W24" s="247">
        <v>5.7693242257462096E-4</v>
      </c>
      <c r="X24" s="247">
        <v>7.9658324306911939E-7</v>
      </c>
      <c r="Y24" s="247">
        <v>3.6375593170618798E-6</v>
      </c>
      <c r="Z24" s="247">
        <v>1.1467564751860346E-6</v>
      </c>
      <c r="AA24" s="247">
        <v>1.1160309592031983E-6</v>
      </c>
      <c r="AB24" s="247">
        <v>6.6969299945202328E-6</v>
      </c>
      <c r="AC24" s="247" t="s">
        <v>502</v>
      </c>
      <c r="AD24" s="247" t="s">
        <v>502</v>
      </c>
      <c r="AE24" s="248"/>
      <c r="AF24" s="249">
        <v>58.402892889245244</v>
      </c>
      <c r="AG24" s="249" t="s">
        <v>399</v>
      </c>
      <c r="AH24" s="249">
        <v>952.24687024937987</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2.1642474557323732</v>
      </c>
      <c r="F27" s="247">
        <v>0.35154162722656612</v>
      </c>
      <c r="G27" s="247">
        <v>3.194913025040227E-3</v>
      </c>
      <c r="H27" s="247">
        <v>2.6163503672877106E-2</v>
      </c>
      <c r="I27" s="247">
        <v>9.1651968634554076E-2</v>
      </c>
      <c r="J27" s="247">
        <v>9.1651968634554076E-2</v>
      </c>
      <c r="K27" s="247">
        <v>9.1651968634554076E-2</v>
      </c>
      <c r="L27" s="247">
        <v>7.6579084403111758E-2</v>
      </c>
      <c r="M27" s="247">
        <v>2.5907957145714526</v>
      </c>
      <c r="N27" s="247">
        <v>1.8200296781698653E-4</v>
      </c>
      <c r="O27" s="247">
        <v>2.064463090055244E-5</v>
      </c>
      <c r="P27" s="247">
        <v>1.4244764633167531E-3</v>
      </c>
      <c r="Q27" s="247">
        <v>3.5178426503970441E-5</v>
      </c>
      <c r="R27" s="247">
        <v>1.8168858757876684E-3</v>
      </c>
      <c r="S27" s="247">
        <v>1.2352050632873719E-3</v>
      </c>
      <c r="T27" s="247">
        <v>1.7424105305922696E-4</v>
      </c>
      <c r="U27" s="247">
        <v>2.9067591206835967E-5</v>
      </c>
      <c r="V27" s="247">
        <v>5.04884135831644E-3</v>
      </c>
      <c r="W27" s="247">
        <v>0.10970469999999999</v>
      </c>
      <c r="X27" s="247">
        <v>4.0169036554000004E-3</v>
      </c>
      <c r="Y27" s="247">
        <v>4.5072704994999994E-3</v>
      </c>
      <c r="Z27" s="247">
        <v>3.5166564206000001E-3</v>
      </c>
      <c r="AA27" s="247">
        <v>3.8072618847999999E-3</v>
      </c>
      <c r="AB27" s="247">
        <v>1.5848092460300001E-2</v>
      </c>
      <c r="AC27" s="247">
        <v>1.097053E-4</v>
      </c>
      <c r="AD27" s="247">
        <v>2.1950499999999999E-5</v>
      </c>
      <c r="AE27" s="248"/>
      <c r="AF27" s="247">
        <v>9386.7111022432</v>
      </c>
      <c r="AG27" s="247" t="s">
        <v>399</v>
      </c>
      <c r="AH27" s="247">
        <v>0.44840277309999999</v>
      </c>
      <c r="AI27" s="247">
        <v>409.01258731339999</v>
      </c>
      <c r="AJ27" s="247">
        <v>0.17442653089999999</v>
      </c>
      <c r="AK27" s="247" t="s">
        <v>399</v>
      </c>
      <c r="AL27" s="250" t="s">
        <v>12</v>
      </c>
    </row>
    <row r="28" spans="1:38" s="1" customFormat="1" ht="26.25" customHeight="1" thickBot="1" x14ac:dyDescent="0.3">
      <c r="A28" s="244" t="s">
        <v>123</v>
      </c>
      <c r="B28" s="244" t="s">
        <v>164</v>
      </c>
      <c r="C28" s="245" t="s">
        <v>146</v>
      </c>
      <c r="D28" s="246"/>
      <c r="E28" s="247">
        <v>0.48518652809284052</v>
      </c>
      <c r="F28" s="247">
        <v>5.4172402562258117E-2</v>
      </c>
      <c r="G28" s="247">
        <v>6.0741169149264133E-4</v>
      </c>
      <c r="H28" s="247">
        <v>6.1682756395182504E-4</v>
      </c>
      <c r="I28" s="247">
        <v>2.8275247734230971E-2</v>
      </c>
      <c r="J28" s="247">
        <v>2.8275247734230971E-2</v>
      </c>
      <c r="K28" s="247">
        <v>2.8275247734230971E-2</v>
      </c>
      <c r="L28" s="247">
        <v>2.3414261065936148E-2</v>
      </c>
      <c r="M28" s="247">
        <v>0.28584830723429622</v>
      </c>
      <c r="N28" s="247">
        <v>2.0474204041586623E-5</v>
      </c>
      <c r="O28" s="247">
        <v>2.0804354081487616E-6</v>
      </c>
      <c r="P28" s="247">
        <v>2.1020896451686279E-4</v>
      </c>
      <c r="Q28" s="247">
        <v>4.0783333063222747E-6</v>
      </c>
      <c r="R28" s="247">
        <v>3.3081112912214573E-4</v>
      </c>
      <c r="S28" s="247">
        <v>2.2206527220348842E-4</v>
      </c>
      <c r="T28" s="247">
        <v>9.5598042822237671E-6</v>
      </c>
      <c r="U28" s="247">
        <v>3.9957957963470264E-6</v>
      </c>
      <c r="V28" s="247">
        <v>7.1676711804320736E-4</v>
      </c>
      <c r="W28" s="247">
        <v>2.15972E-2</v>
      </c>
      <c r="X28" s="247">
        <v>6.5853322879999999E-4</v>
      </c>
      <c r="Y28" s="247">
        <v>7.3821892699999999E-4</v>
      </c>
      <c r="Z28" s="247">
        <v>5.7886859080000003E-4</v>
      </c>
      <c r="AA28" s="247">
        <v>6.139538449000001E-4</v>
      </c>
      <c r="AB28" s="247">
        <v>2.5895745914999999E-3</v>
      </c>
      <c r="AC28" s="247">
        <v>2.1597400000000001E-5</v>
      </c>
      <c r="AD28" s="247">
        <v>4.335E-6</v>
      </c>
      <c r="AE28" s="248"/>
      <c r="AF28" s="247">
        <v>1592.4475641375</v>
      </c>
      <c r="AG28" s="247" t="s">
        <v>399</v>
      </c>
      <c r="AH28" s="247" t="s">
        <v>502</v>
      </c>
      <c r="AI28" s="247">
        <v>68.696361494900003</v>
      </c>
      <c r="AJ28" s="247" t="s">
        <v>399</v>
      </c>
      <c r="AK28" s="247" t="s">
        <v>399</v>
      </c>
      <c r="AL28" s="250" t="s">
        <v>12</v>
      </c>
    </row>
    <row r="29" spans="1:38" s="1" customFormat="1" ht="26.25" customHeight="1" thickBot="1" x14ac:dyDescent="0.3">
      <c r="A29" s="244" t="s">
        <v>123</v>
      </c>
      <c r="B29" s="244" t="s">
        <v>165</v>
      </c>
      <c r="C29" s="245" t="s">
        <v>147</v>
      </c>
      <c r="D29" s="246"/>
      <c r="E29" s="247">
        <v>1.3043113833829845</v>
      </c>
      <c r="F29" s="247">
        <v>4.722477717474647E-2</v>
      </c>
      <c r="G29" s="247">
        <v>8.0535802312648114E-4</v>
      </c>
      <c r="H29" s="247">
        <v>8.2714136363854678E-4</v>
      </c>
      <c r="I29" s="247">
        <v>2.2318735358871477E-2</v>
      </c>
      <c r="J29" s="247">
        <v>2.2318735358871477E-2</v>
      </c>
      <c r="K29" s="247">
        <v>2.2318735358871477E-2</v>
      </c>
      <c r="L29" s="247">
        <v>1.5326801454539882E-2</v>
      </c>
      <c r="M29" s="247">
        <v>0.34197270485605646</v>
      </c>
      <c r="N29" s="247">
        <v>2.5714943791710577E-5</v>
      </c>
      <c r="O29" s="247">
        <v>2.57152756593193E-6</v>
      </c>
      <c r="P29" s="247">
        <v>2.7257155112601206E-4</v>
      </c>
      <c r="Q29" s="247">
        <v>5.1429721649616788E-6</v>
      </c>
      <c r="R29" s="247">
        <v>4.371367043765242E-4</v>
      </c>
      <c r="S29" s="247">
        <v>2.9313895957314081E-4</v>
      </c>
      <c r="T29" s="247">
        <v>1.0287354767260433E-5</v>
      </c>
      <c r="U29" s="247">
        <v>5.1428891980594976E-6</v>
      </c>
      <c r="V29" s="247">
        <v>9.257175666436445E-4</v>
      </c>
      <c r="W29" s="247">
        <v>8.1067000000000014E-3</v>
      </c>
      <c r="X29" s="247">
        <v>1.3806555970000001E-4</v>
      </c>
      <c r="Y29" s="247">
        <v>8.3606366309999999E-4</v>
      </c>
      <c r="Z29" s="247">
        <v>9.3424361680000004E-4</v>
      </c>
      <c r="AA29" s="247">
        <v>2.147686472E-4</v>
      </c>
      <c r="AB29" s="247">
        <v>2.1231414867999999E-3</v>
      </c>
      <c r="AC29" s="247">
        <v>6.6080000000000001E-6</v>
      </c>
      <c r="AD29" s="247">
        <v>1.3417E-6</v>
      </c>
      <c r="AE29" s="248"/>
      <c r="AF29" s="247">
        <v>2092.5151602884998</v>
      </c>
      <c r="AG29" s="247" t="s">
        <v>399</v>
      </c>
      <c r="AH29" s="247">
        <v>0</v>
      </c>
      <c r="AI29" s="247">
        <v>90.164986540300006</v>
      </c>
      <c r="AJ29" s="247">
        <v>0</v>
      </c>
      <c r="AK29" s="247" t="s">
        <v>399</v>
      </c>
      <c r="AL29" s="250" t="s">
        <v>12</v>
      </c>
    </row>
    <row r="30" spans="1:38" s="1" customFormat="1" ht="26.25" customHeight="1" thickBot="1" x14ac:dyDescent="0.3">
      <c r="A30" s="244" t="s">
        <v>123</v>
      </c>
      <c r="B30" s="244" t="s">
        <v>166</v>
      </c>
      <c r="C30" s="245" t="s">
        <v>54</v>
      </c>
      <c r="D30" s="246"/>
      <c r="E30" s="247">
        <v>8.659111906026357E-3</v>
      </c>
      <c r="F30" s="247">
        <v>7.5632197979178917E-2</v>
      </c>
      <c r="G30" s="247">
        <v>1.7130756146646657E-5</v>
      </c>
      <c r="H30" s="247">
        <v>8.124775956009584E-5</v>
      </c>
      <c r="I30" s="247">
        <v>9.2998731973696397E-4</v>
      </c>
      <c r="J30" s="247">
        <v>9.2998731973696397E-4</v>
      </c>
      <c r="K30" s="247">
        <v>9.2998731973696397E-4</v>
      </c>
      <c r="L30" s="247">
        <v>1.6750406033473115E-4</v>
      </c>
      <c r="M30" s="247">
        <v>0.32446930717455652</v>
      </c>
      <c r="N30" s="247">
        <v>3.3201168451107066E-6</v>
      </c>
      <c r="O30" s="247">
        <v>4.3240334384149973E-5</v>
      </c>
      <c r="P30" s="247">
        <v>1.6356187277856225E-5</v>
      </c>
      <c r="Q30" s="247">
        <v>5.640064578571111E-7</v>
      </c>
      <c r="R30" s="247">
        <v>1.9232552542094414E-4</v>
      </c>
      <c r="S30" s="247">
        <v>7.3217164129629102E-3</v>
      </c>
      <c r="T30" s="247">
        <v>3.0409235789104937E-4</v>
      </c>
      <c r="U30" s="247">
        <v>4.305233293643544E-5</v>
      </c>
      <c r="V30" s="247">
        <v>4.2939532984182594E-3</v>
      </c>
      <c r="W30" s="247">
        <v>6.9260000000000003E-4</v>
      </c>
      <c r="X30" s="247">
        <v>1.21174391E-5</v>
      </c>
      <c r="Y30" s="247">
        <v>1.53506132E-5</v>
      </c>
      <c r="Z30" s="247">
        <v>9.3905239E-6</v>
      </c>
      <c r="AA30" s="247">
        <v>1.70173348E-5</v>
      </c>
      <c r="AB30" s="247">
        <v>5.3875911E-5</v>
      </c>
      <c r="AC30" s="247">
        <v>6.9279999999999996E-7</v>
      </c>
      <c r="AD30" s="247">
        <v>2.6590000000000002E-7</v>
      </c>
      <c r="AE30" s="248"/>
      <c r="AF30" s="247">
        <v>76.980903569600002</v>
      </c>
      <c r="AG30" s="247" t="s">
        <v>399</v>
      </c>
      <c r="AH30" s="247" t="s">
        <v>502</v>
      </c>
      <c r="AI30" s="247">
        <v>3.4969747129000002</v>
      </c>
      <c r="AJ30" s="247" t="s">
        <v>399</v>
      </c>
      <c r="AK30" s="247" t="s">
        <v>399</v>
      </c>
      <c r="AL30" s="250" t="s">
        <v>12</v>
      </c>
    </row>
    <row r="31" spans="1:38" s="1" customFormat="1" ht="26.25" customHeight="1" thickBot="1" x14ac:dyDescent="0.3">
      <c r="A31" s="244" t="s">
        <v>123</v>
      </c>
      <c r="B31" s="244" t="s">
        <v>167</v>
      </c>
      <c r="C31" s="245" t="s">
        <v>55</v>
      </c>
      <c r="D31" s="246"/>
      <c r="E31" s="247" t="s">
        <v>399</v>
      </c>
      <c r="F31" s="247">
        <v>0.23082728398359645</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10.2450887889</v>
      </c>
      <c r="AG31" s="247" t="s">
        <v>399</v>
      </c>
      <c r="AH31" s="247" t="s">
        <v>399</v>
      </c>
      <c r="AI31" s="247">
        <v>0.46539875159999999</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5.5340858503480937E-2</v>
      </c>
      <c r="J32" s="247">
        <v>0.11179894290877272</v>
      </c>
      <c r="K32" s="247">
        <v>0.13729445111816402</v>
      </c>
      <c r="L32" s="247">
        <v>1.1180560634273185E-2</v>
      </c>
      <c r="M32" s="247" t="s">
        <v>399</v>
      </c>
      <c r="N32" s="247">
        <v>0.48067360527707775</v>
      </c>
      <c r="O32" s="247">
        <v>2.0157423902826734E-3</v>
      </c>
      <c r="P32" s="247">
        <v>0</v>
      </c>
      <c r="Q32" s="247">
        <v>5.4538208657032095E-3</v>
      </c>
      <c r="R32" s="247">
        <v>0.18035871599573364</v>
      </c>
      <c r="S32" s="247">
        <v>3.9678674009494026</v>
      </c>
      <c r="T32" s="247">
        <v>2.7108675356518504E-2</v>
      </c>
      <c r="U32" s="247">
        <v>2.7458890223632819E-3</v>
      </c>
      <c r="V32" s="247">
        <v>1.1168113236109563</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3438.8498191089684</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1.633736199004766E-2</v>
      </c>
      <c r="J33" s="247">
        <v>3.0254374055643806E-2</v>
      </c>
      <c r="K33" s="247">
        <v>6.0508748111287612E-2</v>
      </c>
      <c r="L33" s="247">
        <v>6.413927299796483E-4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3438.8498191089684</v>
      </c>
      <c r="AL33" s="250" t="s">
        <v>459</v>
      </c>
    </row>
    <row r="34" spans="1:38" s="1" customFormat="1" ht="26.25" customHeight="1" thickBot="1" x14ac:dyDescent="0.3">
      <c r="A34" s="244" t="s">
        <v>121</v>
      </c>
      <c r="B34" s="244" t="s">
        <v>170</v>
      </c>
      <c r="C34" s="245" t="s">
        <v>58</v>
      </c>
      <c r="D34" s="246"/>
      <c r="E34" s="247">
        <v>1.3614863974790671E-2</v>
      </c>
      <c r="F34" s="247">
        <v>1.2084727498542665E-3</v>
      </c>
      <c r="G34" s="247">
        <v>5.3610621065623644E-4</v>
      </c>
      <c r="H34" s="247">
        <v>1.8205273403534697E-6</v>
      </c>
      <c r="I34" s="247">
        <v>3.5595218611696362E-4</v>
      </c>
      <c r="J34" s="247">
        <v>3.740457707266117E-4</v>
      </c>
      <c r="K34" s="247">
        <v>3.9493157518342753E-4</v>
      </c>
      <c r="L34" s="247">
        <v>2.313689209760264E-4</v>
      </c>
      <c r="M34" s="247">
        <v>2.7799340798403595E-3</v>
      </c>
      <c r="N34" s="247" t="s">
        <v>502</v>
      </c>
      <c r="O34" s="247">
        <v>2.6023488975604811E-6</v>
      </c>
      <c r="P34" s="247" t="s">
        <v>502</v>
      </c>
      <c r="Q34" s="247" t="s">
        <v>502</v>
      </c>
      <c r="R34" s="247">
        <v>1.2989406729025064E-5</v>
      </c>
      <c r="S34" s="247">
        <v>4.4161749102807481E-4</v>
      </c>
      <c r="T34" s="247">
        <v>1.8182935644757353E-5</v>
      </c>
      <c r="U34" s="247">
        <v>2.6023488975604811E-6</v>
      </c>
      <c r="V34" s="247">
        <v>2.5978813458050126E-4</v>
      </c>
      <c r="W34" s="247" t="s">
        <v>502</v>
      </c>
      <c r="X34" s="247">
        <v>7.7958778132927719E-6</v>
      </c>
      <c r="Y34" s="247">
        <v>1.2989406729025064E-5</v>
      </c>
      <c r="Z34" s="247" t="s">
        <v>502</v>
      </c>
      <c r="AA34" s="247" t="s">
        <v>502</v>
      </c>
      <c r="AB34" s="247">
        <v>2.0785284542317834E-5</v>
      </c>
      <c r="AC34" s="247" t="s">
        <v>399</v>
      </c>
      <c r="AD34" s="247" t="s">
        <v>399</v>
      </c>
      <c r="AE34" s="248"/>
      <c r="AF34" s="249">
        <v>11.168879388671593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4.8907033287396873E-2</v>
      </c>
      <c r="F36" s="247">
        <v>1.7444222771129014E-3</v>
      </c>
      <c r="G36" s="247">
        <v>1.8748588883448966E-3</v>
      </c>
      <c r="H36" s="247">
        <v>4.5532287288376071E-6</v>
      </c>
      <c r="I36" s="247">
        <v>8.7207722006442628E-4</v>
      </c>
      <c r="J36" s="247">
        <v>9.3448323734790636E-4</v>
      </c>
      <c r="K36" s="247">
        <v>9.3448323734790636E-4</v>
      </c>
      <c r="L36" s="247">
        <v>2.89689803577851E-4</v>
      </c>
      <c r="M36" s="247">
        <v>4.6094744954879533E-3</v>
      </c>
      <c r="N36" s="247">
        <v>8.0967120278094612E-5</v>
      </c>
      <c r="O36" s="247">
        <v>6.240601728348014E-6</v>
      </c>
      <c r="P36" s="247">
        <v>1.8695021486639111E-5</v>
      </c>
      <c r="Q36" s="247">
        <v>2.4908839516582201E-5</v>
      </c>
      <c r="R36" s="247">
        <v>3.1149441244930211E-5</v>
      </c>
      <c r="S36" s="247">
        <v>5.4826230634885762E-4</v>
      </c>
      <c r="T36" s="247">
        <v>6.2298882489860439E-4</v>
      </c>
      <c r="U36" s="247">
        <v>6.2298882489860422E-5</v>
      </c>
      <c r="V36" s="247">
        <v>7.4753302248151523E-4</v>
      </c>
      <c r="W36" s="247">
        <v>8.0967120278094606E-2</v>
      </c>
      <c r="X36" s="247" t="s">
        <v>502</v>
      </c>
      <c r="Y36" s="247" t="s">
        <v>502</v>
      </c>
      <c r="Z36" s="247" t="s">
        <v>502</v>
      </c>
      <c r="AA36" s="247" t="s">
        <v>502</v>
      </c>
      <c r="AB36" s="247">
        <v>2.1159121739892404E-6</v>
      </c>
      <c r="AC36" s="247">
        <v>4.9817679033164401E-5</v>
      </c>
      <c r="AD36" s="247">
        <v>2.3676789389955554E-5</v>
      </c>
      <c r="AE36" s="248"/>
      <c r="AF36" s="249">
        <v>26.783698404927094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23.206408007130126</v>
      </c>
      <c r="AI37" s="249" t="s">
        <v>399</v>
      </c>
      <c r="AJ37" s="249" t="s">
        <v>399</v>
      </c>
      <c r="AK37" s="249" t="s">
        <v>414</v>
      </c>
      <c r="AL37" s="250" t="s">
        <v>12</v>
      </c>
    </row>
    <row r="38" spans="1:38" s="1" customFormat="1" ht="26.25" customHeight="1" thickBot="1" x14ac:dyDescent="0.3">
      <c r="A38" s="244" t="s">
        <v>121</v>
      </c>
      <c r="B38" s="244" t="s">
        <v>174</v>
      </c>
      <c r="C38" s="245" t="s">
        <v>281</v>
      </c>
      <c r="D38" s="255"/>
      <c r="E38" s="247">
        <v>5.9035237754018781E-3</v>
      </c>
      <c r="F38" s="247">
        <v>3.8627046039746611E-4</v>
      </c>
      <c r="G38" s="247">
        <v>4.1324493607214196E-6</v>
      </c>
      <c r="H38" s="247">
        <v>2.0884269671338442E-6</v>
      </c>
      <c r="I38" s="247">
        <v>2.5448406763163551E-4</v>
      </c>
      <c r="J38" s="247">
        <v>3.5264661824802062E-4</v>
      </c>
      <c r="K38" s="247">
        <v>1.1448062011193995E-3</v>
      </c>
      <c r="L38" s="247">
        <v>1.6302159960615762E-4</v>
      </c>
      <c r="M38" s="247">
        <v>2.7479436869342054E-3</v>
      </c>
      <c r="N38" s="247">
        <v>2.7092137363523352E-10</v>
      </c>
      <c r="O38" s="247">
        <v>3.4715824643817483E-6</v>
      </c>
      <c r="P38" s="247" t="s">
        <v>502</v>
      </c>
      <c r="Q38" s="247" t="s">
        <v>502</v>
      </c>
      <c r="R38" s="247">
        <v>1.4107322479966662E-5</v>
      </c>
      <c r="S38" s="247">
        <v>5.3448091217975105E-4</v>
      </c>
      <c r="T38" s="247">
        <v>1.9316316181076898E-5</v>
      </c>
      <c r="U38" s="247">
        <v>2.6389023501846749E-6</v>
      </c>
      <c r="V38" s="247">
        <v>2.9235275654509177E-4</v>
      </c>
      <c r="W38" s="247" t="s">
        <v>502</v>
      </c>
      <c r="X38" s="247">
        <v>7.9162398045195731E-6</v>
      </c>
      <c r="Y38" s="247">
        <v>1.3189116790056715E-5</v>
      </c>
      <c r="Z38" s="247" t="s">
        <v>399</v>
      </c>
      <c r="AA38" s="247" t="s">
        <v>399</v>
      </c>
      <c r="AB38" s="247">
        <v>2.1105356594576291E-5</v>
      </c>
      <c r="AC38" s="247" t="s">
        <v>502</v>
      </c>
      <c r="AD38" s="247" t="s">
        <v>399</v>
      </c>
      <c r="AE38" s="248"/>
      <c r="AF38" s="249">
        <v>11.280457727277536</v>
      </c>
      <c r="AG38" s="249" t="s">
        <v>399</v>
      </c>
      <c r="AH38" s="249" t="s">
        <v>399</v>
      </c>
      <c r="AI38" s="249">
        <v>2.2696747032338909E-5</v>
      </c>
      <c r="AJ38" s="249" t="s">
        <v>399</v>
      </c>
      <c r="AK38" s="249" t="s">
        <v>414</v>
      </c>
      <c r="AL38" s="250" t="s">
        <v>12</v>
      </c>
    </row>
    <row r="39" spans="1:38" s="1" customFormat="1" ht="26.25" customHeight="1" thickBot="1" x14ac:dyDescent="0.3">
      <c r="A39" s="244" t="s">
        <v>115</v>
      </c>
      <c r="B39" s="244" t="s">
        <v>175</v>
      </c>
      <c r="C39" s="245" t="s">
        <v>423</v>
      </c>
      <c r="D39" s="246"/>
      <c r="E39" s="247">
        <v>0.40995069089244091</v>
      </c>
      <c r="F39" s="247">
        <v>0.25500883987111539</v>
      </c>
      <c r="G39" s="247">
        <v>0.18589215682071697</v>
      </c>
      <c r="H39" s="247">
        <v>5.8792586476303591E-3</v>
      </c>
      <c r="I39" s="247">
        <v>4.1905989575480855E-2</v>
      </c>
      <c r="J39" s="247">
        <v>4.7640423243678065E-2</v>
      </c>
      <c r="K39" s="247">
        <v>4.7648228243678065E-2</v>
      </c>
      <c r="L39" s="247">
        <v>1.9600052227794536E-2</v>
      </c>
      <c r="M39" s="247">
        <v>0.45123605438415204</v>
      </c>
      <c r="N39" s="247">
        <v>1.5416535850101885E-2</v>
      </c>
      <c r="O39" s="247">
        <v>3.0951988444789607E-4</v>
      </c>
      <c r="P39" s="247">
        <v>5.2739313117613137E-3</v>
      </c>
      <c r="Q39" s="247">
        <v>1.896554521147944E-3</v>
      </c>
      <c r="R39" s="247">
        <v>1.9251624853428996E-2</v>
      </c>
      <c r="S39" s="247">
        <v>5.762248860084869E-3</v>
      </c>
      <c r="T39" s="247">
        <v>0.23891994213432202</v>
      </c>
      <c r="U39" s="247">
        <v>7.3746730027998404E-4</v>
      </c>
      <c r="V39" s="247">
        <v>4.1827888962256643E-2</v>
      </c>
      <c r="W39" s="247">
        <v>1.6467715713926145E-2</v>
      </c>
      <c r="X39" s="247">
        <v>2.1556050320286696E-5</v>
      </c>
      <c r="Y39" s="247">
        <v>7.3789118907989772E-5</v>
      </c>
      <c r="Z39" s="247">
        <v>1.9175390402910875E-5</v>
      </c>
      <c r="AA39" s="247">
        <v>1.749008557974139E-5</v>
      </c>
      <c r="AB39" s="247">
        <v>1.3201064521092877E-4</v>
      </c>
      <c r="AC39" s="247">
        <v>4.2585483566779541E-4</v>
      </c>
      <c r="AD39" s="247">
        <v>2.4841407562187912E-4</v>
      </c>
      <c r="AE39" s="248"/>
      <c r="AF39" s="249">
        <v>1910.3628893990701</v>
      </c>
      <c r="AG39" s="249" t="s">
        <v>399</v>
      </c>
      <c r="AH39" s="249">
        <v>9411.6122644840889</v>
      </c>
      <c r="AI39" s="249">
        <v>1.114999999999992</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0.75907055389217937</v>
      </c>
      <c r="F41" s="247">
        <v>0.17420678353318178</v>
      </c>
      <c r="G41" s="247">
        <v>0.46296257104544453</v>
      </c>
      <c r="H41" s="247">
        <v>2.0249761289064586E-2</v>
      </c>
      <c r="I41" s="247">
        <v>0.15825504972782334</v>
      </c>
      <c r="J41" s="247">
        <v>0.1610173502742758</v>
      </c>
      <c r="K41" s="247">
        <v>0.17036605079853406</v>
      </c>
      <c r="L41" s="247">
        <v>1.2784166201995392E-2</v>
      </c>
      <c r="M41" s="247">
        <v>1.9903131136898025</v>
      </c>
      <c r="N41" s="247">
        <v>2.3174590453966852E-2</v>
      </c>
      <c r="O41" s="247">
        <v>2.87953673304669E-3</v>
      </c>
      <c r="P41" s="247">
        <v>3.1351144061269724E-3</v>
      </c>
      <c r="Q41" s="247">
        <v>2.4971253339202268E-3</v>
      </c>
      <c r="R41" s="247">
        <v>7.1995231387072681E-3</v>
      </c>
      <c r="S41" s="247">
        <v>4.8633117335577574E-3</v>
      </c>
      <c r="T41" s="247">
        <v>2.1577653681448521E-3</v>
      </c>
      <c r="U41" s="247">
        <v>1.6505667924274697E-2</v>
      </c>
      <c r="V41" s="247">
        <v>0.13680291733889915</v>
      </c>
      <c r="W41" s="247">
        <v>0.22857875365915617</v>
      </c>
      <c r="X41" s="247">
        <v>4.9372650196086672E-2</v>
      </c>
      <c r="Y41" s="247">
        <v>6.162922500383728E-2</v>
      </c>
      <c r="Z41" s="247">
        <v>2.4217795150242267E-2</v>
      </c>
      <c r="AA41" s="247">
        <v>2.6033520780527911E-2</v>
      </c>
      <c r="AB41" s="247">
        <v>0.16125319113069414</v>
      </c>
      <c r="AC41" s="247">
        <v>1.1098031660741665E-3</v>
      </c>
      <c r="AD41" s="247">
        <v>2.2956970777104291E-2</v>
      </c>
      <c r="AE41" s="248"/>
      <c r="AF41" s="249">
        <v>4770.3916072013399</v>
      </c>
      <c r="AG41" s="249">
        <v>135</v>
      </c>
      <c r="AH41" s="249">
        <v>17592.438586625049</v>
      </c>
      <c r="AI41" s="249">
        <v>205.22063321483327</v>
      </c>
      <c r="AJ41" s="249" t="s">
        <v>399</v>
      </c>
      <c r="AK41" s="249" t="s">
        <v>414</v>
      </c>
      <c r="AL41" s="250" t="s">
        <v>12</v>
      </c>
    </row>
    <row r="42" spans="1:38" s="1" customFormat="1" ht="26.25" customHeight="1" thickBot="1" x14ac:dyDescent="0.3">
      <c r="A42" s="244" t="s">
        <v>121</v>
      </c>
      <c r="B42" s="244" t="s">
        <v>178</v>
      </c>
      <c r="C42" s="245" t="s">
        <v>60</v>
      </c>
      <c r="D42" s="246"/>
      <c r="E42" s="247">
        <v>3.144093974394861E-3</v>
      </c>
      <c r="F42" s="247">
        <v>6.404261979212543E-2</v>
      </c>
      <c r="G42" s="247">
        <v>3.9118380735057328E-6</v>
      </c>
      <c r="H42" s="247">
        <v>7.064767757136498E-6</v>
      </c>
      <c r="I42" s="247">
        <v>2.8592139468723799E-4</v>
      </c>
      <c r="J42" s="247">
        <v>3.0607218951895815E-4</v>
      </c>
      <c r="K42" s="247">
        <v>3.2862309040783796E-4</v>
      </c>
      <c r="L42" s="247">
        <v>4.0348432635326639E-5</v>
      </c>
      <c r="M42" s="247">
        <v>0.20643589852020064</v>
      </c>
      <c r="N42" s="247">
        <v>1.0618931730901194E-5</v>
      </c>
      <c r="O42" s="247">
        <v>4.7726242772095108E-6</v>
      </c>
      <c r="P42" s="247" t="s">
        <v>502</v>
      </c>
      <c r="Q42" s="247" t="s">
        <v>502</v>
      </c>
      <c r="R42" s="247">
        <v>6.1207853812873103E-5</v>
      </c>
      <c r="S42" s="247">
        <v>1.6013609984810318E-3</v>
      </c>
      <c r="T42" s="247">
        <v>3.6234988152411356E-5</v>
      </c>
      <c r="U42" s="247">
        <v>4.293061977069511E-6</v>
      </c>
      <c r="V42" s="247">
        <v>7.3355337043194311E-4</v>
      </c>
      <c r="W42" s="247" t="s">
        <v>502</v>
      </c>
      <c r="X42" s="247">
        <v>1.1926133736130396E-5</v>
      </c>
      <c r="Y42" s="247">
        <v>1.3091112315054735E-5</v>
      </c>
      <c r="Z42" s="247" t="s">
        <v>399</v>
      </c>
      <c r="AA42" s="247" t="s">
        <v>399</v>
      </c>
      <c r="AB42" s="247">
        <v>2.5017246051185128E-5</v>
      </c>
      <c r="AC42" s="247" t="s">
        <v>502</v>
      </c>
      <c r="AD42" s="247" t="s">
        <v>399</v>
      </c>
      <c r="AE42" s="248"/>
      <c r="AF42" s="249">
        <v>18.792449498424062</v>
      </c>
      <c r="AG42" s="249" t="s">
        <v>399</v>
      </c>
      <c r="AH42" s="249" t="s">
        <v>399</v>
      </c>
      <c r="AI42" s="249">
        <v>0.8896131154806648</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1.5223957238086868E-3</v>
      </c>
      <c r="F44" s="247">
        <v>9.7634142749996773E-3</v>
      </c>
      <c r="G44" s="247">
        <v>1.089153204491688E-6</v>
      </c>
      <c r="H44" s="247">
        <v>4.9265574573521183E-7</v>
      </c>
      <c r="I44" s="247">
        <v>2.4554216944748758E-4</v>
      </c>
      <c r="J44" s="247">
        <v>2.5438113243194912E-4</v>
      </c>
      <c r="K44" s="247">
        <v>3.436681176351798E-4</v>
      </c>
      <c r="L44" s="247">
        <v>4.4362881756809766E-5</v>
      </c>
      <c r="M44" s="247">
        <v>2.4279962608136856E-2</v>
      </c>
      <c r="N44" s="247">
        <v>9.1607060224307769E-7</v>
      </c>
      <c r="O44" s="247">
        <v>2.1268431931140695E-6</v>
      </c>
      <c r="P44" s="247" t="s">
        <v>502</v>
      </c>
      <c r="Q44" s="247" t="s">
        <v>502</v>
      </c>
      <c r="R44" s="247">
        <v>6.6451886550088087E-6</v>
      </c>
      <c r="S44" s="247">
        <v>2.8240797965659953E-4</v>
      </c>
      <c r="T44" s="247">
        <v>8.3459051832215574E-6</v>
      </c>
      <c r="U44" s="247">
        <v>8.5035761100637711E-7</v>
      </c>
      <c r="V44" s="247">
        <v>1.6354100346756086E-4</v>
      </c>
      <c r="W44" s="247" t="s">
        <v>502</v>
      </c>
      <c r="X44" s="247">
        <v>3.0249830635863636E-6</v>
      </c>
      <c r="Y44" s="247">
        <v>3.9849932937106048E-6</v>
      </c>
      <c r="Z44" s="247" t="s">
        <v>399</v>
      </c>
      <c r="AA44" s="247" t="s">
        <v>399</v>
      </c>
      <c r="AB44" s="247">
        <v>7.0099763572969692E-6</v>
      </c>
      <c r="AC44" s="247" t="s">
        <v>502</v>
      </c>
      <c r="AD44" s="247" t="s">
        <v>399</v>
      </c>
      <c r="AE44" s="248"/>
      <c r="AF44" s="249">
        <v>3.6706062987161197</v>
      </c>
      <c r="AG44" s="249" t="s">
        <v>399</v>
      </c>
      <c r="AH44" s="249" t="s">
        <v>399</v>
      </c>
      <c r="AI44" s="249">
        <v>7.6744859380742061E-2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8.0989747440786205E-5</v>
      </c>
      <c r="F47" s="247">
        <v>1.2236403665086809E-5</v>
      </c>
      <c r="G47" s="247">
        <v>3.2140757077385865E-8</v>
      </c>
      <c r="H47" s="247">
        <v>1.4998306169851518E-8</v>
      </c>
      <c r="I47" s="247">
        <v>1.4181800103035079E-5</v>
      </c>
      <c r="J47" s="247">
        <v>9.7423531384796075E-5</v>
      </c>
      <c r="K47" s="247">
        <v>6.919380112586531E-4</v>
      </c>
      <c r="L47" s="247">
        <v>4.584188210503137E-6</v>
      </c>
      <c r="M47" s="247">
        <v>4.4673047395838635E-5</v>
      </c>
      <c r="N47" s="247">
        <v>4.1814778185246795E-11</v>
      </c>
      <c r="O47" s="247">
        <v>2.4768743789339851E-6</v>
      </c>
      <c r="P47" s="247" t="s">
        <v>502</v>
      </c>
      <c r="Q47" s="247" t="s">
        <v>502</v>
      </c>
      <c r="R47" s="247">
        <v>3.4580062302255718E-6</v>
      </c>
      <c r="S47" s="247">
        <v>2.2942111735886695E-4</v>
      </c>
      <c r="T47" s="247">
        <v>3.4638657520097467E-6</v>
      </c>
      <c r="U47" s="247">
        <v>2.0531179115992379E-8</v>
      </c>
      <c r="V47" s="247">
        <v>1.1129465347894005E-4</v>
      </c>
      <c r="W47" s="247" t="s">
        <v>502</v>
      </c>
      <c r="X47" s="247">
        <v>5.6337260131898965E-8</v>
      </c>
      <c r="Y47" s="247">
        <v>9.5556000165871999E-8</v>
      </c>
      <c r="Z47" s="247" t="s">
        <v>399</v>
      </c>
      <c r="AA47" s="247" t="s">
        <v>399</v>
      </c>
      <c r="AB47" s="247">
        <v>1.5189326029777098E-7</v>
      </c>
      <c r="AC47" s="247" t="s">
        <v>502</v>
      </c>
      <c r="AD47" s="247" t="s">
        <v>399</v>
      </c>
      <c r="AE47" s="248"/>
      <c r="AF47" s="249">
        <v>8.765969328922682E-2</v>
      </c>
      <c r="AG47" s="249" t="s">
        <v>399</v>
      </c>
      <c r="AH47" s="249" t="s">
        <v>399</v>
      </c>
      <c r="AI47" s="249">
        <v>3.5030807276273342E-6</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0.11679976507618706</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0.2864667146517772</v>
      </c>
      <c r="AL53" s="250" t="s">
        <v>373</v>
      </c>
    </row>
    <row r="54" spans="1:38" s="1" customFormat="1" ht="37.5" customHeight="1" thickBot="1" x14ac:dyDescent="0.3">
      <c r="A54" s="244" t="s">
        <v>116</v>
      </c>
      <c r="B54" s="251" t="s">
        <v>188</v>
      </c>
      <c r="C54" s="254" t="s">
        <v>291</v>
      </c>
      <c r="D54" s="256"/>
      <c r="E54" s="247" t="s">
        <v>399</v>
      </c>
      <c r="F54" s="247">
        <v>0.24738015057000001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27810.185735621089</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1.8205575111111111E-3</v>
      </c>
      <c r="J61" s="247">
        <v>1.8205575111111112E-2</v>
      </c>
      <c r="K61" s="247">
        <v>6.0557360000000005E-2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53856.444444444445</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1.3636144224390034</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1119088</v>
      </c>
      <c r="AL82" s="250" t="s">
        <v>398</v>
      </c>
    </row>
    <row r="83" spans="1:38" s="1" customFormat="1" ht="26.25" customHeight="1" thickBot="1" x14ac:dyDescent="0.3">
      <c r="A83" s="244" t="s">
        <v>114</v>
      </c>
      <c r="B83" s="260" t="s">
        <v>218</v>
      </c>
      <c r="C83" s="261" t="s">
        <v>72</v>
      </c>
      <c r="D83" s="246"/>
      <c r="E83" s="247" t="s">
        <v>502</v>
      </c>
      <c r="F83" s="247">
        <v>5.123905447830102E-4</v>
      </c>
      <c r="G83" s="247" t="s">
        <v>502</v>
      </c>
      <c r="H83" s="247" t="s">
        <v>399</v>
      </c>
      <c r="I83" s="247">
        <v>1.2809763619575255E-4</v>
      </c>
      <c r="J83" s="247">
        <v>9.6073227146814425E-4</v>
      </c>
      <c r="K83" s="247">
        <v>4.4834172668513396E-3</v>
      </c>
      <c r="L83" s="247">
        <v>7.3015652631578967E-6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0.8281064324488806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1.216952E-2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5.9393736417887146E-3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1119088</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0.24165637999999998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4.1050495564463572E-3</v>
      </c>
      <c r="F91" s="247">
        <v>1.0871152223268151E-2</v>
      </c>
      <c r="G91" s="247">
        <v>1.8438927685984674E-3</v>
      </c>
      <c r="H91" s="247">
        <v>9.3213391997030628E-3</v>
      </c>
      <c r="I91" s="247">
        <v>7.3042348160190493E-2</v>
      </c>
      <c r="J91" s="247">
        <v>8.4494631652103414E-2</v>
      </c>
      <c r="K91" s="247">
        <v>8.6860036600099597E-2</v>
      </c>
      <c r="L91" s="247">
        <v>2.7290185849733061E-4</v>
      </c>
      <c r="M91" s="247">
        <v>0.12546705545729583</v>
      </c>
      <c r="N91" s="247">
        <v>0.18739536652564537</v>
      </c>
      <c r="O91" s="247">
        <v>1.4729204163024891E-2</v>
      </c>
      <c r="P91" s="247">
        <v>3.2806007187863122E-4</v>
      </c>
      <c r="Q91" s="247">
        <v>3.3183103905916903E-4</v>
      </c>
      <c r="R91" s="247">
        <v>1.3364172745497595E-2</v>
      </c>
      <c r="S91" s="247">
        <v>0.50147195116639676</v>
      </c>
      <c r="T91" s="247">
        <v>2.8939177675620174E-2</v>
      </c>
      <c r="U91" s="247">
        <v>2.2820403786562578E-3</v>
      </c>
      <c r="V91" s="247">
        <v>0.28996289429664424</v>
      </c>
      <c r="W91" s="247">
        <v>2.2461058312537501E-4</v>
      </c>
      <c r="X91" s="247">
        <v>2.4931774726916624E-4</v>
      </c>
      <c r="Y91" s="247">
        <v>1.0107476240641875E-4</v>
      </c>
      <c r="Z91" s="247">
        <v>1.0107476240641875E-4</v>
      </c>
      <c r="AA91" s="247">
        <v>1.0107476240641875E-4</v>
      </c>
      <c r="AB91" s="247">
        <v>5.5254203448842248E-4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0.22108228322998591</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3.43839705467878E-5</v>
      </c>
      <c r="F99" s="247">
        <v>1.0471612349664846E-3</v>
      </c>
      <c r="G99" s="247" t="s">
        <v>399</v>
      </c>
      <c r="H99" s="247">
        <v>1.2053894141382149E-3</v>
      </c>
      <c r="I99" s="247">
        <v>2.7715999999999997E-5</v>
      </c>
      <c r="J99" s="247">
        <v>4.2587999999999993E-5</v>
      </c>
      <c r="K99" s="247">
        <v>9.3287999999999978E-5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6.7599999999999993E-2</v>
      </c>
      <c r="AL99" s="250" t="s">
        <v>402</v>
      </c>
    </row>
    <row r="100" spans="1:38" s="1" customFormat="1" ht="26.25" customHeight="1" thickBot="1" x14ac:dyDescent="0.3">
      <c r="A100" s="244" t="s">
        <v>118</v>
      </c>
      <c r="B100" s="244" t="s">
        <v>227</v>
      </c>
      <c r="C100" s="245" t="s">
        <v>435</v>
      </c>
      <c r="D100" s="263"/>
      <c r="E100" s="247">
        <v>7.9047467067842617E-5</v>
      </c>
      <c r="F100" s="247">
        <v>1.3908512010124465E-3</v>
      </c>
      <c r="G100" s="247" t="s">
        <v>399</v>
      </c>
      <c r="H100" s="247">
        <v>1.5661608787325457E-3</v>
      </c>
      <c r="I100" s="247">
        <v>3.7838559999999998E-5</v>
      </c>
      <c r="J100" s="247">
        <v>5.6768896000000007E-5</v>
      </c>
      <c r="K100" s="247">
        <v>1.2403990400000002E-4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0.21070559999999997</v>
      </c>
      <c r="AL100" s="250" t="s">
        <v>402</v>
      </c>
    </row>
    <row r="101" spans="1:38" s="1" customFormat="1" ht="26.25" customHeight="1" thickBot="1" x14ac:dyDescent="0.3">
      <c r="A101" s="244" t="s">
        <v>118</v>
      </c>
      <c r="B101" s="244" t="s">
        <v>229</v>
      </c>
      <c r="C101" s="245" t="s">
        <v>272</v>
      </c>
      <c r="D101" s="263"/>
      <c r="E101" s="247">
        <v>4.5190664402387297E-7</v>
      </c>
      <c r="F101" s="247">
        <v>5.6235603230330682E-6</v>
      </c>
      <c r="G101" s="247" t="s">
        <v>399</v>
      </c>
      <c r="H101" s="247">
        <v>1.6604126092147309E-5</v>
      </c>
      <c r="I101" s="247">
        <v>4.9200000000000001E-7</v>
      </c>
      <c r="J101" s="247">
        <v>1.4759999999999999E-6</v>
      </c>
      <c r="K101" s="247">
        <v>3.444E-6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2.46E-2</v>
      </c>
      <c r="AL101" s="250" t="s">
        <v>402</v>
      </c>
    </row>
    <row r="102" spans="1:38" s="1" customFormat="1" ht="26.25" customHeight="1" thickBot="1" x14ac:dyDescent="0.3">
      <c r="A102" s="244" t="s">
        <v>118</v>
      </c>
      <c r="B102" s="244" t="s">
        <v>230</v>
      </c>
      <c r="C102" s="245" t="s">
        <v>436</v>
      </c>
      <c r="D102" s="263"/>
      <c r="E102" s="247">
        <v>8.0302350214551102E-8</v>
      </c>
      <c r="F102" s="247">
        <v>2.6762602727946376E-6</v>
      </c>
      <c r="G102" s="247" t="s">
        <v>399</v>
      </c>
      <c r="H102" s="247">
        <v>7.5718333964310107E-6</v>
      </c>
      <c r="I102" s="247">
        <v>2.1600000000000002E-8</v>
      </c>
      <c r="J102" s="247">
        <v>4.8880000000000009E-7</v>
      </c>
      <c r="K102" s="247">
        <v>3.5088000000000002E-6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3.4400000000000003E-3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8.4161111013698638E-7</v>
      </c>
      <c r="F104" s="247">
        <v>1.0258823013698631E-5</v>
      </c>
      <c r="G104" s="247" t="s">
        <v>399</v>
      </c>
      <c r="H104" s="247">
        <v>1.7481491866301369E-5</v>
      </c>
      <c r="I104" s="247">
        <v>3.5199999999999998E-7</v>
      </c>
      <c r="J104" s="247">
        <v>1.0560000000000001E-6</v>
      </c>
      <c r="K104" s="247">
        <v>2.464E-6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1.7600000000000001E-2</v>
      </c>
      <c r="AL104" s="250" t="s">
        <v>402</v>
      </c>
    </row>
    <row r="105" spans="1:38" s="1" customFormat="1" ht="26.25" customHeight="1" thickBot="1" x14ac:dyDescent="0.3">
      <c r="A105" s="244" t="s">
        <v>118</v>
      </c>
      <c r="B105" s="244" t="s">
        <v>354</v>
      </c>
      <c r="C105" s="245" t="s">
        <v>276</v>
      </c>
      <c r="D105" s="263"/>
      <c r="E105" s="247">
        <v>1.7749009176255715E-5</v>
      </c>
      <c r="F105" s="247">
        <v>2.2406293808219178E-4</v>
      </c>
      <c r="G105" s="247" t="s">
        <v>399</v>
      </c>
      <c r="H105" s="247">
        <v>4.5256554781735158E-4</v>
      </c>
      <c r="I105" s="247">
        <v>5.2080000000000008E-6</v>
      </c>
      <c r="J105" s="247">
        <v>8.1840000000000016E-6</v>
      </c>
      <c r="K105" s="247">
        <v>1.7855999999999996E-5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3.7200000000000004E-2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1.2215640222839053E-6</v>
      </c>
      <c r="F107" s="247">
        <v>3.0089399999999997E-5</v>
      </c>
      <c r="G107" s="247" t="s">
        <v>399</v>
      </c>
      <c r="H107" s="247">
        <v>4.8716500336344613E-5</v>
      </c>
      <c r="I107" s="247">
        <v>5.4708E-7</v>
      </c>
      <c r="J107" s="247">
        <v>7.2943999999999991E-6</v>
      </c>
      <c r="K107" s="247">
        <v>3.4648400000000005E-5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0.18236000000000002</v>
      </c>
      <c r="AL107" s="250" t="s">
        <v>402</v>
      </c>
    </row>
    <row r="108" spans="1:38" s="1" customFormat="1" ht="26.25" customHeight="1" thickBot="1" x14ac:dyDescent="0.3">
      <c r="A108" s="244" t="s">
        <v>118</v>
      </c>
      <c r="B108" s="244" t="s">
        <v>356</v>
      </c>
      <c r="C108" s="245" t="s">
        <v>438</v>
      </c>
      <c r="D108" s="263"/>
      <c r="E108" s="247">
        <v>2.1577877275061953E-6</v>
      </c>
      <c r="F108" s="247">
        <v>4.6672761599999994E-5</v>
      </c>
      <c r="G108" s="247" t="s">
        <v>399</v>
      </c>
      <c r="H108" s="247">
        <v>4.4712733921008665E-5</v>
      </c>
      <c r="I108" s="247">
        <v>8.6431040000000006E-7</v>
      </c>
      <c r="J108" s="247">
        <v>8.6431039999999996E-6</v>
      </c>
      <c r="K108" s="247">
        <v>1.7286207999999999E-5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0.43215519999999996</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2.1408260706682542E-7</v>
      </c>
      <c r="F110" s="247">
        <v>1.8035819999999999E-5</v>
      </c>
      <c r="G110" s="247" t="s">
        <v>399</v>
      </c>
      <c r="H110" s="247">
        <v>6.4518057156872439E-6</v>
      </c>
      <c r="I110" s="247">
        <v>8.23E-7</v>
      </c>
      <c r="J110" s="247">
        <v>6.1972000000000006E-6</v>
      </c>
      <c r="K110" s="247">
        <v>6.6412E-6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5.4179999999999992E-2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1.2565955796701069E-3</v>
      </c>
      <c r="F112" s="247" t="s">
        <v>502</v>
      </c>
      <c r="G112" s="247" t="s">
        <v>399</v>
      </c>
      <c r="H112" s="247">
        <v>1.570744474587634E-3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31414.889491752678</v>
      </c>
      <c r="AL112" s="250" t="s">
        <v>492</v>
      </c>
    </row>
    <row r="113" spans="1:38" s="1" customFormat="1" ht="26.25" customHeight="1" thickBot="1" x14ac:dyDescent="0.3">
      <c r="A113" s="244" t="s">
        <v>128</v>
      </c>
      <c r="B113" s="264" t="s">
        <v>246</v>
      </c>
      <c r="C113" s="265" t="s">
        <v>135</v>
      </c>
      <c r="D113" s="246"/>
      <c r="E113" s="247">
        <v>8.0457513721394981E-4</v>
      </c>
      <c r="F113" s="247" t="s">
        <v>502</v>
      </c>
      <c r="G113" s="247" t="s">
        <v>399</v>
      </c>
      <c r="H113" s="247">
        <v>1.9867256396305004E-3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8678.6016259081334</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2.0475734016629551E-3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11435.776804440613</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2.1428349E-5</v>
      </c>
      <c r="J119" s="247">
        <v>3.8280307999999998E-4</v>
      </c>
      <c r="K119" s="247">
        <v>3.8280307999999998E-4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301.08599999999996</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2.5893395999999994E-4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301.08599999999996</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4.4160000000000007E-3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18.399999999999999</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4.9904250000000006E-3</v>
      </c>
      <c r="F133" s="247">
        <v>7.8636999999999999E-5</v>
      </c>
      <c r="G133" s="247">
        <v>6.8353700000000001E-4</v>
      </c>
      <c r="H133" s="247" t="s">
        <v>399</v>
      </c>
      <c r="I133" s="247">
        <v>2.0990030000000003E-4</v>
      </c>
      <c r="J133" s="247">
        <v>2.0990030000000003E-4</v>
      </c>
      <c r="K133" s="247">
        <v>2.3324944000000002E-4</v>
      </c>
      <c r="L133" s="247" t="s">
        <v>502</v>
      </c>
      <c r="M133" s="247">
        <v>8.4686000000000006E-4</v>
      </c>
      <c r="N133" s="247">
        <v>1.8165147000000001E-4</v>
      </c>
      <c r="O133" s="247">
        <v>3.0426470000000002E-5</v>
      </c>
      <c r="P133" s="247">
        <v>9.0130100000000001E-3</v>
      </c>
      <c r="Q133" s="247">
        <v>8.2326890000000006E-5</v>
      </c>
      <c r="R133" s="247">
        <v>8.2024440000000003E-5</v>
      </c>
      <c r="S133" s="247">
        <v>7.5189069999999993E-5</v>
      </c>
      <c r="T133" s="247">
        <v>1.0482916999999999E-4</v>
      </c>
      <c r="U133" s="247">
        <v>1.1964922000000001E-4</v>
      </c>
      <c r="V133" s="247">
        <v>9.6856588000000007E-4</v>
      </c>
      <c r="W133" s="247">
        <v>1.6332300000000002E-4</v>
      </c>
      <c r="X133" s="247">
        <v>7.9846800000000003E-8</v>
      </c>
      <c r="Y133" s="247">
        <v>4.3613290000000001E-8</v>
      </c>
      <c r="Z133" s="247">
        <v>3.8955560000000007E-8</v>
      </c>
      <c r="AA133" s="247">
        <v>4.2282509999999998E-8</v>
      </c>
      <c r="AB133" s="247">
        <v>2.0469816000000002E-7</v>
      </c>
      <c r="AC133" s="247">
        <v>9.0735000000000002E-4</v>
      </c>
      <c r="AD133" s="247">
        <v>2.4800900000000003E-3</v>
      </c>
      <c r="AE133" s="248"/>
      <c r="AF133" s="249" t="s">
        <v>399</v>
      </c>
      <c r="AG133" s="249" t="s">
        <v>399</v>
      </c>
      <c r="AH133" s="249" t="s">
        <v>399</v>
      </c>
      <c r="AI133" s="249" t="s">
        <v>399</v>
      </c>
      <c r="AJ133" s="249" t="s">
        <v>399</v>
      </c>
      <c r="AK133" s="249">
        <v>6049</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1.9576861050000002E-3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130512407</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5.1075479999999999E-2</v>
      </c>
      <c r="J139" s="247">
        <v>5.1075479999999999E-2</v>
      </c>
      <c r="K139" s="247">
        <v>5.1075479999999999E-2</v>
      </c>
      <c r="L139" s="247" t="s">
        <v>502</v>
      </c>
      <c r="M139" s="247" t="s">
        <v>502</v>
      </c>
      <c r="N139" s="247">
        <v>1.4930000000000002E-4</v>
      </c>
      <c r="O139" s="247">
        <v>2.9869E-4</v>
      </c>
      <c r="P139" s="247">
        <v>2.9869E-4</v>
      </c>
      <c r="Q139" s="247">
        <v>4.7356999999999998E-4</v>
      </c>
      <c r="R139" s="247">
        <v>4.5019000000000005E-4</v>
      </c>
      <c r="S139" s="247">
        <v>1.0496500000000001E-3</v>
      </c>
      <c r="T139" s="247" t="s">
        <v>502</v>
      </c>
      <c r="U139" s="247" t="s">
        <v>502</v>
      </c>
      <c r="V139" s="247" t="s">
        <v>502</v>
      </c>
      <c r="W139" s="247">
        <v>0.50766</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1301</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5.7679220177672503</v>
      </c>
      <c r="F141" s="271">
        <f t="shared" ref="F141:AD141" si="0">SUM(F14:F140)</f>
        <v>4.4939548659951551</v>
      </c>
      <c r="G141" s="271">
        <f t="shared" si="0"/>
        <v>0.66785942152011202</v>
      </c>
      <c r="H141" s="271">
        <f t="shared" si="0"/>
        <v>8.0351781220224405E-2</v>
      </c>
      <c r="I141" s="271">
        <f t="shared" si="0"/>
        <v>0.56183126789969073</v>
      </c>
      <c r="J141" s="271">
        <f t="shared" si="0"/>
        <v>0.67945769865941053</v>
      </c>
      <c r="K141" s="271">
        <f t="shared" si="0"/>
        <v>0.87070406454028559</v>
      </c>
      <c r="L141" s="271">
        <f t="shared" si="0"/>
        <v>0.17150880041126809</v>
      </c>
      <c r="M141" s="271">
        <f t="shared" si="0"/>
        <v>6.8406524676687832</v>
      </c>
      <c r="N141" s="271">
        <f t="shared" si="0"/>
        <v>0.88475623124339631</v>
      </c>
      <c r="O141" s="271">
        <f t="shared" si="0"/>
        <v>2.5605513672604701E-2</v>
      </c>
      <c r="P141" s="271">
        <f t="shared" si="0"/>
        <v>4.6657795036411036E-2</v>
      </c>
      <c r="Q141" s="271">
        <f t="shared" si="0"/>
        <v>2.2082156026136099E-2</v>
      </c>
      <c r="R141" s="271">
        <f>SUM(R14:R140)</f>
        <v>0.28333396069784894</v>
      </c>
      <c r="S141" s="271">
        <f t="shared" si="0"/>
        <v>4.5328413845966011</v>
      </c>
      <c r="T141" s="271">
        <f t="shared" si="0"/>
        <v>0.32039748322545319</v>
      </c>
      <c r="U141" s="271">
        <f t="shared" si="0"/>
        <v>2.8191212467050173E-2</v>
      </c>
      <c r="V141" s="271">
        <f t="shared" si="0"/>
        <v>1.8840643259821555</v>
      </c>
      <c r="W141" s="271">
        <f t="shared" si="0"/>
        <v>0.98527134324624577</v>
      </c>
      <c r="X141" s="271">
        <f t="shared" si="0"/>
        <v>5.4889198877416327E-2</v>
      </c>
      <c r="Y141" s="271">
        <f t="shared" si="0"/>
        <v>6.8583967634905763E-2</v>
      </c>
      <c r="Z141" s="271">
        <f t="shared" si="0"/>
        <v>2.9383509682580949E-2</v>
      </c>
      <c r="AA141" s="271">
        <f t="shared" si="0"/>
        <v>3.0812520024648102E-2</v>
      </c>
      <c r="AB141" s="271">
        <f t="shared" si="0"/>
        <v>0.18367109727185452</v>
      </c>
      <c r="AC141" s="271">
        <f t="shared" si="0"/>
        <v>2.2863717580775132E-2</v>
      </c>
      <c r="AD141" s="271">
        <f t="shared" si="0"/>
        <v>2.5738566639916128E-2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2.0510735034670708</v>
      </c>
      <c r="F143" s="247">
        <v>0.31627565008922737</v>
      </c>
      <c r="G143" s="247">
        <v>3.0205877423440581E-3</v>
      </c>
      <c r="H143" s="247">
        <v>2.3090747160158069E-2</v>
      </c>
      <c r="I143" s="247">
        <v>8.7942563088528033E-2</v>
      </c>
      <c r="J143" s="247">
        <v>8.7942563088528033E-2</v>
      </c>
      <c r="K143" s="247">
        <v>8.7942563088528033E-2</v>
      </c>
      <c r="L143" s="247">
        <v>7.3534322210477371E-2</v>
      </c>
      <c r="M143" s="247">
        <v>2.2932393921906598</v>
      </c>
      <c r="N143" s="247">
        <v>1.6638092449117758E-4</v>
      </c>
      <c r="O143" s="247">
        <v>1.8775151334539188E-5</v>
      </c>
      <c r="P143" s="247">
        <v>1.3223351397669584E-3</v>
      </c>
      <c r="Q143" s="247">
        <v>3.2207655455524809E-5</v>
      </c>
      <c r="R143" s="247">
        <v>1.7118624487173246E-3</v>
      </c>
      <c r="S143" s="247">
        <v>1.1626628120571646E-3</v>
      </c>
      <c r="T143" s="247">
        <v>1.5524031354146033E-4</v>
      </c>
      <c r="U143" s="247">
        <v>2.6865008241971244E-5</v>
      </c>
      <c r="V143" s="247">
        <v>4.6754220671482187E-3</v>
      </c>
      <c r="W143" s="247">
        <v>0.10466</v>
      </c>
      <c r="X143" s="247">
        <v>3.8397642528999998E-3</v>
      </c>
      <c r="Y143" s="247">
        <v>4.3080127066999997E-3</v>
      </c>
      <c r="Z143" s="247">
        <v>3.3628419138000002E-3</v>
      </c>
      <c r="AA143" s="247">
        <v>3.6338715765999998E-3</v>
      </c>
      <c r="AB143" s="247">
        <v>1.5144490449999999E-2</v>
      </c>
      <c r="AC143" s="247">
        <v>1.0466060000000001E-4</v>
      </c>
      <c r="AD143" s="247">
        <v>2.0940600000000001E-5</v>
      </c>
      <c r="AE143" s="248"/>
      <c r="AF143" s="247">
        <v>8808.7947431306002</v>
      </c>
      <c r="AG143" s="247" t="s">
        <v>399</v>
      </c>
      <c r="AH143" s="247">
        <v>0.44840277309999999</v>
      </c>
      <c r="AI143" s="247">
        <v>383.04364317689999</v>
      </c>
      <c r="AJ143" s="247">
        <v>0.17442653089999999</v>
      </c>
      <c r="AK143" s="247" t="s">
        <v>399</v>
      </c>
      <c r="AL143" s="154" t="s">
        <v>12</v>
      </c>
    </row>
    <row r="144" spans="1:38" s="3" customFormat="1" ht="26.25" customHeight="1" thickBot="1" x14ac:dyDescent="0.3">
      <c r="A144" s="153"/>
      <c r="B144" s="154" t="s">
        <v>449</v>
      </c>
      <c r="C144" s="155" t="s">
        <v>450</v>
      </c>
      <c r="D144" s="156" t="s">
        <v>1</v>
      </c>
      <c r="E144" s="247">
        <v>0.46361719241856542</v>
      </c>
      <c r="F144" s="247">
        <v>5.0693241155695346E-2</v>
      </c>
      <c r="G144" s="247">
        <v>5.8274232942522953E-4</v>
      </c>
      <c r="H144" s="247">
        <v>5.7084653900639059E-4</v>
      </c>
      <c r="I144" s="247">
        <v>2.7156133665441996E-2</v>
      </c>
      <c r="J144" s="247">
        <v>2.7156133665441996E-2</v>
      </c>
      <c r="K144" s="247">
        <v>2.7156133665441996E-2</v>
      </c>
      <c r="L144" s="247">
        <v>2.2488121449015557E-2</v>
      </c>
      <c r="M144" s="247">
        <v>0.26532994143458016</v>
      </c>
      <c r="N144" s="247">
        <v>1.9550723571783715E-5</v>
      </c>
      <c r="O144" s="247">
        <v>1.9839370721471847E-6</v>
      </c>
      <c r="P144" s="247">
        <v>2.0127710621984694E-4</v>
      </c>
      <c r="Q144" s="247">
        <v>3.8957123568723331E-6</v>
      </c>
      <c r="R144" s="247">
        <v>3.1728048714911708E-4</v>
      </c>
      <c r="S144" s="247">
        <v>2.1296321912654619E-4</v>
      </c>
      <c r="T144" s="247">
        <v>9.0181750999193263E-6</v>
      </c>
      <c r="U144" s="247">
        <v>3.8235505694502944E-6</v>
      </c>
      <c r="V144" s="247">
        <v>6.8607424887839202E-4</v>
      </c>
      <c r="W144" s="247">
        <v>2.07355E-2</v>
      </c>
      <c r="X144" s="247">
        <v>6.3231756819999993E-4</v>
      </c>
      <c r="Y144" s="247">
        <v>7.0881321680000002E-4</v>
      </c>
      <c r="Z144" s="247">
        <v>5.5584033300000002E-4</v>
      </c>
      <c r="AA144" s="247">
        <v>5.894409799E-4</v>
      </c>
      <c r="AB144" s="247">
        <v>2.4864120979000001E-3</v>
      </c>
      <c r="AC144" s="247">
        <v>2.0735000000000001E-5</v>
      </c>
      <c r="AD144" s="247">
        <v>4.1609999999999996E-6</v>
      </c>
      <c r="AE144" s="248"/>
      <c r="AF144" s="247">
        <v>1526.5589527407999</v>
      </c>
      <c r="AG144" s="247" t="s">
        <v>399</v>
      </c>
      <c r="AH144" s="247" t="s">
        <v>502</v>
      </c>
      <c r="AI144" s="247">
        <v>65.847340730799999</v>
      </c>
      <c r="AJ144" s="247" t="s">
        <v>399</v>
      </c>
      <c r="AK144" s="247" t="s">
        <v>399</v>
      </c>
      <c r="AL144" s="154" t="s">
        <v>12</v>
      </c>
    </row>
    <row r="145" spans="1:38" s="3" customFormat="1" ht="26.25" customHeight="1" thickBot="1" x14ac:dyDescent="0.3">
      <c r="A145" s="153"/>
      <c r="B145" s="154" t="s">
        <v>451</v>
      </c>
      <c r="C145" s="155" t="s">
        <v>452</v>
      </c>
      <c r="D145" s="156" t="s">
        <v>1</v>
      </c>
      <c r="E145" s="247">
        <v>1.2527280294574632</v>
      </c>
      <c r="F145" s="247">
        <v>4.5355200679822516E-2</v>
      </c>
      <c r="G145" s="247">
        <v>7.7350782182022612E-4</v>
      </c>
      <c r="H145" s="247">
        <v>7.9442963461813228E-4</v>
      </c>
      <c r="I145" s="247">
        <v>2.1436094774591349E-2</v>
      </c>
      <c r="J145" s="247">
        <v>2.1436094774591349E-2</v>
      </c>
      <c r="K145" s="247">
        <v>2.1436094774591349E-2</v>
      </c>
      <c r="L145" s="247">
        <v>1.4720671368159197E-2</v>
      </c>
      <c r="M145" s="247">
        <v>0.32844683407013836</v>
      </c>
      <c r="N145" s="247">
        <v>2.4697878737952484E-5</v>
      </c>
      <c r="O145" s="247">
        <v>2.4698168886756827E-6</v>
      </c>
      <c r="P145" s="247">
        <v>2.6179152304948669E-4</v>
      </c>
      <c r="Q145" s="247">
        <v>4.939561240150279E-6</v>
      </c>
      <c r="R145" s="247">
        <v>4.1984877827016545E-4</v>
      </c>
      <c r="S145" s="247">
        <v>2.8154585100122919E-4</v>
      </c>
      <c r="T145" s="247">
        <v>9.8803556127190274E-6</v>
      </c>
      <c r="U145" s="247">
        <v>4.9394887029491925E-6</v>
      </c>
      <c r="V145" s="247">
        <v>8.891057904148223E-4</v>
      </c>
      <c r="W145" s="247">
        <v>7.7859000000000001E-3</v>
      </c>
      <c r="X145" s="247">
        <v>1.3260515059999999E-4</v>
      </c>
      <c r="Y145" s="247">
        <v>8.0299785640000002E-4</v>
      </c>
      <c r="Z145" s="247">
        <v>8.9729485160000002E-4</v>
      </c>
      <c r="AA145" s="247">
        <v>2.062746792E-4</v>
      </c>
      <c r="AB145" s="247">
        <v>2.0391725378E-3</v>
      </c>
      <c r="AC145" s="247">
        <v>6.3462999999999997E-6</v>
      </c>
      <c r="AD145" s="247">
        <v>1.2879E-6</v>
      </c>
      <c r="AE145" s="248"/>
      <c r="AF145" s="247">
        <v>2009.7593901369</v>
      </c>
      <c r="AG145" s="247" t="s">
        <v>399</v>
      </c>
      <c r="AH145" s="247">
        <v>0</v>
      </c>
      <c r="AI145" s="247">
        <v>86.599092558999999</v>
      </c>
      <c r="AJ145" s="247">
        <v>0</v>
      </c>
      <c r="AK145" s="247" t="s">
        <v>399</v>
      </c>
      <c r="AL145" s="154" t="s">
        <v>12</v>
      </c>
    </row>
    <row r="146" spans="1:38" s="3" customFormat="1" ht="26.25" customHeight="1" thickBot="1" x14ac:dyDescent="0.3">
      <c r="A146" s="153"/>
      <c r="B146" s="154" t="s">
        <v>453</v>
      </c>
      <c r="C146" s="155" t="s">
        <v>454</v>
      </c>
      <c r="D146" s="156" t="s">
        <v>1</v>
      </c>
      <c r="E146" s="247">
        <v>7.5705820640058824E-3</v>
      </c>
      <c r="F146" s="247">
        <v>6.6124536522506841E-2</v>
      </c>
      <c r="G146" s="247">
        <v>1.4977262868771031E-5</v>
      </c>
      <c r="H146" s="247">
        <v>7.1034170471713946E-5</v>
      </c>
      <c r="I146" s="247">
        <v>8.1307937799645008E-4</v>
      </c>
      <c r="J146" s="247">
        <v>8.1307937799645008E-4</v>
      </c>
      <c r="K146" s="247">
        <v>8.1307937799645008E-4</v>
      </c>
      <c r="L146" s="247">
        <v>1.4644726255769156E-4</v>
      </c>
      <c r="M146" s="247">
        <v>0.28368053720457798</v>
      </c>
      <c r="N146" s="247">
        <v>2.9027476848412032E-6</v>
      </c>
      <c r="O146" s="247">
        <v>3.780462748176731E-5</v>
      </c>
      <c r="P146" s="247">
        <v>1.4300064415968831E-5</v>
      </c>
      <c r="Q146" s="247">
        <v>4.9310566951616643E-7</v>
      </c>
      <c r="R146" s="247">
        <v>1.6814844166513016E-4</v>
      </c>
      <c r="S146" s="247">
        <v>6.4013094593612921E-3</v>
      </c>
      <c r="T146" s="247">
        <v>2.658651574705989E-4</v>
      </c>
      <c r="U146" s="247">
        <v>3.764025954155347E-5</v>
      </c>
      <c r="V146" s="247">
        <v>3.7541639578604169E-3</v>
      </c>
      <c r="W146" s="247">
        <v>6.0559999999999998E-4</v>
      </c>
      <c r="X146" s="247">
        <v>1.05941662E-5</v>
      </c>
      <c r="Y146" s="247">
        <v>1.34209005E-5</v>
      </c>
      <c r="Z146" s="247">
        <v>8.2100488000000002E-6</v>
      </c>
      <c r="AA146" s="247">
        <v>1.4878099400000001E-5</v>
      </c>
      <c r="AB146" s="247">
        <v>4.7103214900000003E-5</v>
      </c>
      <c r="AC146" s="247">
        <v>6.0549999999999996E-7</v>
      </c>
      <c r="AD146" s="247">
        <v>2.3209999999999999E-7</v>
      </c>
      <c r="AE146" s="248"/>
      <c r="AF146" s="247">
        <v>67.303697441300002</v>
      </c>
      <c r="AG146" s="247" t="s">
        <v>399</v>
      </c>
      <c r="AH146" s="247" t="s">
        <v>502</v>
      </c>
      <c r="AI146" s="247">
        <v>3.0573728955999999</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0.21811859164919756</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9.6810234017999992</v>
      </c>
      <c r="AG147" s="247" t="s">
        <v>399</v>
      </c>
      <c r="AH147" s="247" t="s">
        <v>399</v>
      </c>
      <c r="AI147" s="247">
        <v>0.43977522320000001</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5.2356961501836601E-2</v>
      </c>
      <c r="J148" s="247">
        <v>0.10576196915092861</v>
      </c>
      <c r="K148" s="247">
        <v>0.12989022773212711</v>
      </c>
      <c r="L148" s="247">
        <v>1.0580173406887329E-2</v>
      </c>
      <c r="M148" s="247" t="s">
        <v>399</v>
      </c>
      <c r="N148" s="247">
        <v>0.4546314708405978</v>
      </c>
      <c r="O148" s="247">
        <v>1.9066752162784889E-3</v>
      </c>
      <c r="P148" s="247">
        <v>0</v>
      </c>
      <c r="Q148" s="247">
        <v>5.1584063679932842E-3</v>
      </c>
      <c r="R148" s="247">
        <v>0.17058564668489679</v>
      </c>
      <c r="S148" s="247">
        <v>3.7528486166742061</v>
      </c>
      <c r="T148" s="247">
        <v>2.5640688965011441E-2</v>
      </c>
      <c r="U148" s="247">
        <v>2.5978045546425428E-3</v>
      </c>
      <c r="V148" s="247">
        <v>1.0565570265908217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3244.2465554250734</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1.5463969379662294E-2</v>
      </c>
      <c r="J149" s="247">
        <v>2.8636980332707961E-2</v>
      </c>
      <c r="K149" s="247">
        <v>5.7273960665415923E-2</v>
      </c>
      <c r="L149" s="247">
        <v>6.0710398305340843E-4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3244.2465554250734</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5.7679220177672503</v>
      </c>
      <c r="F152" s="172">
        <f t="shared" ref="F152:AD152" si="1">F141 + F151 + IF(AND(OR($B$4="AT",$B$4="BE",$B$4="CH",$B$4="GB",$B$4="IE",$B$4="LT",$B$4="LU",$B$4="NL"),SUM(F143:F149)&gt;0),SUM(F143:F149)-SUM(F27:F33),0)</f>
        <v>4.4939548659951551</v>
      </c>
      <c r="G152" s="172">
        <f t="shared" si="1"/>
        <v>0.66785942152011202</v>
      </c>
      <c r="H152" s="172">
        <f t="shared" si="1"/>
        <v>8.0351781220224405E-2</v>
      </c>
      <c r="I152" s="172">
        <f t="shared" si="1"/>
        <v>0.56183126789969073</v>
      </c>
      <c r="J152" s="172">
        <f t="shared" si="1"/>
        <v>0.67945769865941053</v>
      </c>
      <c r="K152" s="172">
        <f t="shared" si="1"/>
        <v>0.87070406454028559</v>
      </c>
      <c r="L152" s="172">
        <f t="shared" si="1"/>
        <v>0.17150880041126809</v>
      </c>
      <c r="M152" s="172">
        <f t="shared" si="1"/>
        <v>6.8406524676687832</v>
      </c>
      <c r="N152" s="172">
        <f t="shared" si="1"/>
        <v>0.88475623124339631</v>
      </c>
      <c r="O152" s="172">
        <f t="shared" si="1"/>
        <v>2.5605513672604701E-2</v>
      </c>
      <c r="P152" s="172">
        <f t="shared" si="1"/>
        <v>4.6657795036411036E-2</v>
      </c>
      <c r="Q152" s="172">
        <f t="shared" si="1"/>
        <v>2.2082156026136099E-2</v>
      </c>
      <c r="R152" s="172">
        <f t="shared" si="1"/>
        <v>0.28333396069784894</v>
      </c>
      <c r="S152" s="172">
        <f t="shared" si="1"/>
        <v>4.5328413845966011</v>
      </c>
      <c r="T152" s="172">
        <f t="shared" si="1"/>
        <v>0.32039748322545319</v>
      </c>
      <c r="U152" s="172">
        <f t="shared" si="1"/>
        <v>2.8191212467050173E-2</v>
      </c>
      <c r="V152" s="172">
        <f t="shared" si="1"/>
        <v>1.8840643259821555</v>
      </c>
      <c r="W152" s="172">
        <f t="shared" si="1"/>
        <v>0.98527134324624577</v>
      </c>
      <c r="X152" s="172">
        <f t="shared" si="1"/>
        <v>5.4889198877416327E-2</v>
      </c>
      <c r="Y152" s="172">
        <f t="shared" si="1"/>
        <v>6.8583967634905763E-2</v>
      </c>
      <c r="Z152" s="172">
        <f t="shared" si="1"/>
        <v>2.9383509682580949E-2</v>
      </c>
      <c r="AA152" s="172">
        <f t="shared" si="1"/>
        <v>3.0812520024648102E-2</v>
      </c>
      <c r="AB152" s="172">
        <f t="shared" si="1"/>
        <v>0.18367109727185452</v>
      </c>
      <c r="AC152" s="172">
        <f t="shared" si="1"/>
        <v>2.2863717580775132E-2</v>
      </c>
      <c r="AD152" s="172">
        <f t="shared" si="1"/>
        <v>2.5738566639916128E-2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5.7679220177672503</v>
      </c>
      <c r="F154" s="172">
        <f>F141 + F153 - IF(OR($B$6=2005,$B$6&gt;=2020),SUM(F99:F122),0) + IF(AND(OR($B$4="AT",$B$4="BE",$B$4="CH",$B$4="GB",$B$4="IE",$B$4="LT",$B$4="LU",$B$4="NL"),SUM(F143:F149)&gt;0),SUM(F143:F149)-SUM(F27:F33),0)</f>
        <v>4.4939548659951551</v>
      </c>
      <c r="G154" s="172">
        <f>G141 + G153 + IF(AND(OR($B$4="AT",$B$4="BE",$B$4="CH",$B$4="GB",$B$4="IE",$B$4="LT",$B$4="LU",$B$4="NL"),SUM(G143:G149)&gt;0),SUM(G143:G149)-SUM(G27:G33),0)</f>
        <v>0.66785942152011202</v>
      </c>
      <c r="H154" s="172">
        <f t="shared" ref="H154:AD154" si="2">H141 + H153 + IF(AND(OR($B$4="AT",$B$4="BE",$B$4="CH",$B$4="GB",$B$4="IE",$B$4="LT",$B$4="LU",$B$4="NL"),SUM(H143:H149)&gt;0),SUM(H143:H149)-SUM(H27:H33),0)</f>
        <v>8.0351781220224405E-2</v>
      </c>
      <c r="I154" s="172">
        <f t="shared" si="2"/>
        <v>0.56183126789969073</v>
      </c>
      <c r="J154" s="172">
        <f t="shared" si="2"/>
        <v>0.67945769865941053</v>
      </c>
      <c r="K154" s="172">
        <f t="shared" si="2"/>
        <v>0.87070406454028559</v>
      </c>
      <c r="L154" s="172">
        <f t="shared" si="2"/>
        <v>0.17150880041126809</v>
      </c>
      <c r="M154" s="172">
        <f t="shared" si="2"/>
        <v>6.8406524676687832</v>
      </c>
      <c r="N154" s="172">
        <f t="shared" si="2"/>
        <v>0.88475623124339631</v>
      </c>
      <c r="O154" s="172">
        <f t="shared" si="2"/>
        <v>2.5605513672604701E-2</v>
      </c>
      <c r="P154" s="172">
        <f t="shared" si="2"/>
        <v>4.6657795036411036E-2</v>
      </c>
      <c r="Q154" s="172">
        <f t="shared" si="2"/>
        <v>2.2082156026136099E-2</v>
      </c>
      <c r="R154" s="172">
        <f t="shared" si="2"/>
        <v>0.28333396069784894</v>
      </c>
      <c r="S154" s="172">
        <f t="shared" si="2"/>
        <v>4.5328413845966011</v>
      </c>
      <c r="T154" s="172">
        <f t="shared" si="2"/>
        <v>0.32039748322545319</v>
      </c>
      <c r="U154" s="172">
        <f t="shared" si="2"/>
        <v>2.8191212467050173E-2</v>
      </c>
      <c r="V154" s="172">
        <f t="shared" si="2"/>
        <v>1.8840643259821555</v>
      </c>
      <c r="W154" s="172">
        <f t="shared" si="2"/>
        <v>0.98527134324624577</v>
      </c>
      <c r="X154" s="172">
        <f t="shared" si="2"/>
        <v>5.4889198877416327E-2</v>
      </c>
      <c r="Y154" s="172">
        <f t="shared" si="2"/>
        <v>6.8583967634905763E-2</v>
      </c>
      <c r="Z154" s="172">
        <f t="shared" si="2"/>
        <v>2.9383509682580949E-2</v>
      </c>
      <c r="AA154" s="172">
        <f t="shared" si="2"/>
        <v>3.0812520024648102E-2</v>
      </c>
      <c r="AB154" s="172">
        <f t="shared" si="2"/>
        <v>0.18367109727185452</v>
      </c>
      <c r="AC154" s="172">
        <f t="shared" si="2"/>
        <v>2.2863717580775132E-2</v>
      </c>
      <c r="AD154" s="172">
        <f t="shared" si="2"/>
        <v>2.5738566639916128E-2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2012</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2012</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0.22564725151743553</v>
      </c>
      <c r="F14" s="247">
        <v>1.2665880498456378E-2</v>
      </c>
      <c r="G14" s="247">
        <v>4.7961130036751169E-3</v>
      </c>
      <c r="H14" s="247">
        <v>2.4521760293425474E-3</v>
      </c>
      <c r="I14" s="247">
        <v>2.5080888488901755E-3</v>
      </c>
      <c r="J14" s="247">
        <v>2.5757101883433007E-3</v>
      </c>
      <c r="K14" s="247">
        <v>2.6686895300913472E-3</v>
      </c>
      <c r="L14" s="247">
        <v>8.3429759632410648E-5</v>
      </c>
      <c r="M14" s="247">
        <v>6.051574482088861E-2</v>
      </c>
      <c r="N14" s="247">
        <v>2.4116547917673085E-2</v>
      </c>
      <c r="O14" s="247">
        <v>2.0726873626780097E-3</v>
      </c>
      <c r="P14" s="247">
        <v>1.8163211837945441E-2</v>
      </c>
      <c r="Q14" s="247">
        <v>1.1746154821608233E-2</v>
      </c>
      <c r="R14" s="247">
        <v>1.2334412881691063E-2</v>
      </c>
      <c r="S14" s="247">
        <v>6.1789015496586577E-3</v>
      </c>
      <c r="T14" s="247">
        <v>4.1070684556404752E-3</v>
      </c>
      <c r="U14" s="247">
        <v>5.7020302643753969E-3</v>
      </c>
      <c r="V14" s="247">
        <v>0.25485287115635469</v>
      </c>
      <c r="W14" s="247">
        <v>1.2555073173662737E-2</v>
      </c>
      <c r="X14" s="247">
        <v>4.6457716419632014E-6</v>
      </c>
      <c r="Y14" s="247">
        <v>9.4586292629447992E-6</v>
      </c>
      <c r="Z14" s="247">
        <v>5.5122588629448007E-6</v>
      </c>
      <c r="AA14" s="247">
        <v>6.6938263250346444E-6</v>
      </c>
      <c r="AB14" s="247">
        <v>2.61155112307976E-5</v>
      </c>
      <c r="AC14" s="247">
        <v>2.1235231200000003E-2</v>
      </c>
      <c r="AD14" s="247">
        <v>1.5973404E-6</v>
      </c>
      <c r="AE14" s="248"/>
      <c r="AF14" s="249">
        <v>15.863558105468737</v>
      </c>
      <c r="AG14" s="249" t="s">
        <v>399</v>
      </c>
      <c r="AH14" s="249">
        <v>1136.0900539000004</v>
      </c>
      <c r="AI14" s="249">
        <v>1687.8331186163241</v>
      </c>
      <c r="AJ14" s="249">
        <v>2747.7324979013297</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0.19008629491444728</v>
      </c>
      <c r="F23" s="247">
        <v>9.7532696448331013E-2</v>
      </c>
      <c r="G23" s="247">
        <v>1.8552651729914911E-4</v>
      </c>
      <c r="H23" s="247">
        <v>9.1464065191560121E-5</v>
      </c>
      <c r="I23" s="247">
        <v>1.2504414961254526E-2</v>
      </c>
      <c r="J23" s="247">
        <v>2.0894280311434501E-2</v>
      </c>
      <c r="K23" s="247">
        <v>9.3588351681012552E-2</v>
      </c>
      <c r="L23" s="247">
        <v>8.6613455942112817E-3</v>
      </c>
      <c r="M23" s="247">
        <v>0.36348879813460638</v>
      </c>
      <c r="N23" s="247">
        <v>9.1409857700619961E-6</v>
      </c>
      <c r="O23" s="247">
        <v>1.9951059987697206E-4</v>
      </c>
      <c r="P23" s="247" t="s">
        <v>502</v>
      </c>
      <c r="Q23" s="247" t="s">
        <v>502</v>
      </c>
      <c r="R23" s="247">
        <v>6.1506348788896903E-4</v>
      </c>
      <c r="S23" s="247">
        <v>2.7293569874360026E-2</v>
      </c>
      <c r="T23" s="247">
        <v>8.5066692616321961E-4</v>
      </c>
      <c r="U23" s="247">
        <v>1.1775103565725593E-4</v>
      </c>
      <c r="V23" s="247">
        <v>1.549995713344505E-2</v>
      </c>
      <c r="W23" s="247" t="s">
        <v>502</v>
      </c>
      <c r="X23" s="247">
        <v>3.6087330222850297E-4</v>
      </c>
      <c r="Y23" s="247">
        <v>5.8898426878090549E-4</v>
      </c>
      <c r="Z23" s="247" t="s">
        <v>399</v>
      </c>
      <c r="AA23" s="247" t="s">
        <v>399</v>
      </c>
      <c r="AB23" s="247">
        <v>9.4985757100940883E-4</v>
      </c>
      <c r="AC23" s="247" t="s">
        <v>502</v>
      </c>
      <c r="AD23" s="247" t="s">
        <v>399</v>
      </c>
      <c r="AE23" s="248"/>
      <c r="AF23" s="249">
        <v>506.50826192146309</v>
      </c>
      <c r="AG23" s="249" t="s">
        <v>399</v>
      </c>
      <c r="AH23" s="249" t="s">
        <v>399</v>
      </c>
      <c r="AI23" s="249">
        <v>0.76243697868804849</v>
      </c>
      <c r="AJ23" s="249" t="s">
        <v>399</v>
      </c>
      <c r="AK23" s="249" t="s">
        <v>414</v>
      </c>
      <c r="AL23" s="250" t="s">
        <v>12</v>
      </c>
    </row>
    <row r="24" spans="1:38" s="1" customFormat="1" ht="26.25" customHeight="1" thickBot="1" x14ac:dyDescent="0.3">
      <c r="A24" s="253" t="s">
        <v>114</v>
      </c>
      <c r="B24" s="251" t="s">
        <v>326</v>
      </c>
      <c r="C24" s="245" t="s">
        <v>344</v>
      </c>
      <c r="D24" s="246"/>
      <c r="E24" s="247">
        <v>0.11197240685443964</v>
      </c>
      <c r="F24" s="247">
        <v>2.5862824551537759E-2</v>
      </c>
      <c r="G24" s="247">
        <v>3.8300373536232914E-3</v>
      </c>
      <c r="H24" s="247">
        <v>6.3796792926229366E-4</v>
      </c>
      <c r="I24" s="247">
        <v>2.1505292490860495E-3</v>
      </c>
      <c r="J24" s="247">
        <v>2.1505292490860495E-3</v>
      </c>
      <c r="K24" s="247">
        <v>2.1505292490860495E-3</v>
      </c>
      <c r="L24" s="247">
        <v>7.7752483311737785E-4</v>
      </c>
      <c r="M24" s="247">
        <v>3.4902133317829688E-2</v>
      </c>
      <c r="N24" s="247">
        <v>1.689343796627019E-5</v>
      </c>
      <c r="O24" s="247">
        <v>1.3459227044175293E-6</v>
      </c>
      <c r="P24" s="247">
        <v>5.7616585844131609E-4</v>
      </c>
      <c r="Q24" s="247">
        <v>1.0721453136827194E-4</v>
      </c>
      <c r="R24" s="247">
        <v>2.6976722572537544E-5</v>
      </c>
      <c r="S24" s="247">
        <v>1.7363677146017934E-5</v>
      </c>
      <c r="T24" s="247">
        <v>1.4210501098926421E-5</v>
      </c>
      <c r="U24" s="247">
        <v>6.8341470425141429E-5</v>
      </c>
      <c r="V24" s="247">
        <v>2.6963359760300608E-3</v>
      </c>
      <c r="W24" s="247">
        <v>6.4023003974611958E-4</v>
      </c>
      <c r="X24" s="247">
        <v>8.8391502669302203E-7</v>
      </c>
      <c r="Y24" s="247">
        <v>4.0487355212534546E-6</v>
      </c>
      <c r="Z24" s="247">
        <v>1.270452154524154E-6</v>
      </c>
      <c r="AA24" s="247">
        <v>1.236110045303205E-6</v>
      </c>
      <c r="AB24" s="247">
        <v>7.4392127477738362E-6</v>
      </c>
      <c r="AC24" s="247" t="s">
        <v>502</v>
      </c>
      <c r="AD24" s="247" t="s">
        <v>502</v>
      </c>
      <c r="AE24" s="248"/>
      <c r="AF24" s="249">
        <v>66.490736841724583</v>
      </c>
      <c r="AG24" s="249" t="s">
        <v>399</v>
      </c>
      <c r="AH24" s="249">
        <v>1052.1980926302019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2.0403523956148115</v>
      </c>
      <c r="F27" s="247">
        <v>0.30960051898659369</v>
      </c>
      <c r="G27" s="247">
        <v>3.0574495303887931E-3</v>
      </c>
      <c r="H27" s="247">
        <v>2.322340486398803E-2</v>
      </c>
      <c r="I27" s="247">
        <v>7.5834003373291034E-2</v>
      </c>
      <c r="J27" s="247">
        <v>7.5834003373291034E-2</v>
      </c>
      <c r="K27" s="247">
        <v>7.5834003373291034E-2</v>
      </c>
      <c r="L27" s="247">
        <v>6.3390215606110342E-2</v>
      </c>
      <c r="M27" s="247">
        <v>2.2963356520333176</v>
      </c>
      <c r="N27" s="247">
        <v>1.7552190120341158E-4</v>
      </c>
      <c r="O27" s="247">
        <v>1.9934018373771576E-5</v>
      </c>
      <c r="P27" s="247">
        <v>1.3686846184227813E-3</v>
      </c>
      <c r="Q27" s="247">
        <v>3.3913466113967063E-5</v>
      </c>
      <c r="R27" s="247">
        <v>1.7393670580406013E-3</v>
      </c>
      <c r="S27" s="247">
        <v>1.182791668665543E-3</v>
      </c>
      <c r="T27" s="247">
        <v>1.6905463299872714E-4</v>
      </c>
      <c r="U27" s="247">
        <v>2.7958895480391054E-5</v>
      </c>
      <c r="V27" s="247">
        <v>4.8539640674631086E-3</v>
      </c>
      <c r="W27" s="247">
        <v>8.8499099999999997E-2</v>
      </c>
      <c r="X27" s="247">
        <v>3.8260786594999999E-3</v>
      </c>
      <c r="Y27" s="247">
        <v>4.2922585660000005E-3</v>
      </c>
      <c r="Z27" s="247">
        <v>3.3494994421999998E-3</v>
      </c>
      <c r="AA27" s="247">
        <v>3.6266572932E-3</v>
      </c>
      <c r="AB27" s="247">
        <v>1.5094493960899999E-2</v>
      </c>
      <c r="AC27" s="247">
        <v>8.84987E-5</v>
      </c>
      <c r="AD27" s="247">
        <v>1.7706900000000002E-5</v>
      </c>
      <c r="AE27" s="248"/>
      <c r="AF27" s="247">
        <v>8988.3820446932004</v>
      </c>
      <c r="AG27" s="247" t="s">
        <v>399</v>
      </c>
      <c r="AH27" s="247">
        <v>0.66816157180000002</v>
      </c>
      <c r="AI27" s="247">
        <v>400.3348861289</v>
      </c>
      <c r="AJ27" s="247">
        <v>0.42560328180000001</v>
      </c>
      <c r="AK27" s="247" t="s">
        <v>399</v>
      </c>
      <c r="AL27" s="250" t="s">
        <v>12</v>
      </c>
    </row>
    <row r="28" spans="1:38" s="1" customFormat="1" ht="26.25" customHeight="1" thickBot="1" x14ac:dyDescent="0.3">
      <c r="A28" s="244" t="s">
        <v>123</v>
      </c>
      <c r="B28" s="244" t="s">
        <v>164</v>
      </c>
      <c r="C28" s="245" t="s">
        <v>146</v>
      </c>
      <c r="D28" s="246"/>
      <c r="E28" s="247">
        <v>0.4922791584146079</v>
      </c>
      <c r="F28" s="247">
        <v>4.9762971920268559E-2</v>
      </c>
      <c r="G28" s="247">
        <v>6.278847592254091E-4</v>
      </c>
      <c r="H28" s="247">
        <v>6.3258373994544133E-4</v>
      </c>
      <c r="I28" s="247">
        <v>2.5689150712528263E-2</v>
      </c>
      <c r="J28" s="247">
        <v>2.5689150712528263E-2</v>
      </c>
      <c r="K28" s="247">
        <v>2.5689150712528263E-2</v>
      </c>
      <c r="L28" s="247">
        <v>2.1354503473654599E-2</v>
      </c>
      <c r="M28" s="247">
        <v>0.26042698630347066</v>
      </c>
      <c r="N28" s="247">
        <v>2.0704993683941053E-5</v>
      </c>
      <c r="O28" s="247">
        <v>2.1027702280131875E-6</v>
      </c>
      <c r="P28" s="247">
        <v>2.1280900053843459E-4</v>
      </c>
      <c r="Q28" s="247">
        <v>4.1248633069786667E-6</v>
      </c>
      <c r="R28" s="247">
        <v>3.3512336847602719E-4</v>
      </c>
      <c r="S28" s="247">
        <v>2.2495188771777302E-4</v>
      </c>
      <c r="T28" s="247">
        <v>9.6212381477683562E-6</v>
      </c>
      <c r="U28" s="247">
        <v>4.044186157930961E-6</v>
      </c>
      <c r="V28" s="247">
        <v>7.2553319395614194E-4</v>
      </c>
      <c r="W28" s="247">
        <v>1.9126899999999999E-2</v>
      </c>
      <c r="X28" s="247">
        <v>6.5680430440000009E-4</v>
      </c>
      <c r="Y28" s="247">
        <v>7.362438338E-4</v>
      </c>
      <c r="Z28" s="247">
        <v>5.7736163719999999E-4</v>
      </c>
      <c r="AA28" s="247">
        <v>6.1228055370000001E-4</v>
      </c>
      <c r="AB28" s="247">
        <v>2.5826903291000002E-3</v>
      </c>
      <c r="AC28" s="247">
        <v>1.9126500000000001E-5</v>
      </c>
      <c r="AD28" s="247">
        <v>3.8380000000000004E-6</v>
      </c>
      <c r="AE28" s="248"/>
      <c r="AF28" s="247">
        <v>1610.4969495871001</v>
      </c>
      <c r="AG28" s="247" t="s">
        <v>399</v>
      </c>
      <c r="AH28" s="247" t="s">
        <v>502</v>
      </c>
      <c r="AI28" s="247">
        <v>71.667210420999993</v>
      </c>
      <c r="AJ28" s="247" t="s">
        <v>399</v>
      </c>
      <c r="AK28" s="247" t="s">
        <v>399</v>
      </c>
      <c r="AL28" s="250" t="s">
        <v>12</v>
      </c>
    </row>
    <row r="29" spans="1:38" s="1" customFormat="1" ht="26.25" customHeight="1" thickBot="1" x14ac:dyDescent="0.3">
      <c r="A29" s="244" t="s">
        <v>123</v>
      </c>
      <c r="B29" s="244" t="s">
        <v>165</v>
      </c>
      <c r="C29" s="245" t="s">
        <v>147</v>
      </c>
      <c r="D29" s="246"/>
      <c r="E29" s="247">
        <v>1.2801094407956606</v>
      </c>
      <c r="F29" s="247">
        <v>4.2966154080803169E-2</v>
      </c>
      <c r="G29" s="247">
        <v>8.1892678367499457E-4</v>
      </c>
      <c r="H29" s="247">
        <v>9.2210228695516162E-4</v>
      </c>
      <c r="I29" s="247">
        <v>2.0626223227716328E-2</v>
      </c>
      <c r="J29" s="247">
        <v>2.0626223227716328E-2</v>
      </c>
      <c r="K29" s="247">
        <v>2.0626223227716328E-2</v>
      </c>
      <c r="L29" s="247">
        <v>1.4235569560616002E-2</v>
      </c>
      <c r="M29" s="247">
        <v>0.3408325432338612</v>
      </c>
      <c r="N29" s="247">
        <v>2.5592541101577446E-5</v>
      </c>
      <c r="O29" s="247">
        <v>2.5592862475011449E-6</v>
      </c>
      <c r="P29" s="247">
        <v>2.7127429931530871E-4</v>
      </c>
      <c r="Q29" s="247">
        <v>5.1184921516437893E-6</v>
      </c>
      <c r="R29" s="247">
        <v>4.3505640696488986E-4</v>
      </c>
      <c r="S29" s="247">
        <v>2.9174392938052476E-4</v>
      </c>
      <c r="T29" s="247">
        <v>1.0238350140382094E-5</v>
      </c>
      <c r="U29" s="247">
        <v>5.1184118082852888E-6</v>
      </c>
      <c r="V29" s="247">
        <v>9.2131171519059659E-4</v>
      </c>
      <c r="W29" s="247">
        <v>7.5713999999999998E-3</v>
      </c>
      <c r="X29" s="247">
        <v>1.363772047E-4</v>
      </c>
      <c r="Y29" s="247">
        <v>8.2583973920000002E-4</v>
      </c>
      <c r="Z29" s="247">
        <v>9.2281908470000001E-4</v>
      </c>
      <c r="AA29" s="247">
        <v>2.1214231840000001E-4</v>
      </c>
      <c r="AB29" s="247">
        <v>2.0971783470000002E-3</v>
      </c>
      <c r="AC29" s="247">
        <v>5.7355000000000004E-6</v>
      </c>
      <c r="AD29" s="247">
        <v>1.1631999999999999E-6</v>
      </c>
      <c r="AE29" s="248"/>
      <c r="AF29" s="247">
        <v>2079.3906602139</v>
      </c>
      <c r="AG29" s="247" t="s">
        <v>399</v>
      </c>
      <c r="AH29" s="247">
        <v>0</v>
      </c>
      <c r="AI29" s="247">
        <v>92.501962020099995</v>
      </c>
      <c r="AJ29" s="247">
        <v>0</v>
      </c>
      <c r="AK29" s="247" t="s">
        <v>399</v>
      </c>
      <c r="AL29" s="250" t="s">
        <v>12</v>
      </c>
    </row>
    <row r="30" spans="1:38" s="1" customFormat="1" ht="26.25" customHeight="1" thickBot="1" x14ac:dyDescent="0.3">
      <c r="A30" s="244" t="s">
        <v>123</v>
      </c>
      <c r="B30" s="244" t="s">
        <v>166</v>
      </c>
      <c r="C30" s="245" t="s">
        <v>54</v>
      </c>
      <c r="D30" s="246"/>
      <c r="E30" s="247">
        <v>8.472799717048075E-3</v>
      </c>
      <c r="F30" s="247">
        <v>6.8633730904884296E-2</v>
      </c>
      <c r="G30" s="247">
        <v>1.5392557353108061E-5</v>
      </c>
      <c r="H30" s="247">
        <v>8.0454309112043551E-5</v>
      </c>
      <c r="I30" s="247">
        <v>8.3520879695491487E-4</v>
      </c>
      <c r="J30" s="247">
        <v>8.3520879695491487E-4</v>
      </c>
      <c r="K30" s="247">
        <v>8.3520879695491487E-4</v>
      </c>
      <c r="L30" s="247">
        <v>1.5172223506594649E-4</v>
      </c>
      <c r="M30" s="247">
        <v>0.28812969610511469</v>
      </c>
      <c r="N30" s="247">
        <v>3.2951270894469631E-6</v>
      </c>
      <c r="O30" s="247">
        <v>4.1443202927427401E-5</v>
      </c>
      <c r="P30" s="247">
        <v>1.6291392818982983E-5</v>
      </c>
      <c r="Q30" s="247">
        <v>5.6177216617182709E-7</v>
      </c>
      <c r="R30" s="247">
        <v>1.8471800770004839E-4</v>
      </c>
      <c r="S30" s="247">
        <v>7.0153211835197833E-3</v>
      </c>
      <c r="T30" s="247">
        <v>2.9151754825267859E-4</v>
      </c>
      <c r="U30" s="247">
        <v>4.1263077102208191E-5</v>
      </c>
      <c r="V30" s="247">
        <v>4.1164272639632824E-3</v>
      </c>
      <c r="W30" s="247">
        <v>6.3220000000000008E-4</v>
      </c>
      <c r="X30" s="247">
        <v>1.1936952900000001E-5</v>
      </c>
      <c r="Y30" s="247">
        <v>1.48914181E-5</v>
      </c>
      <c r="Z30" s="247">
        <v>9.3116827000000013E-6</v>
      </c>
      <c r="AA30" s="247">
        <v>1.6462114000000001E-5</v>
      </c>
      <c r="AB30" s="247">
        <v>5.26021677E-5</v>
      </c>
      <c r="AC30" s="247">
        <v>6.3249999999999998E-7</v>
      </c>
      <c r="AD30" s="247">
        <v>2.3510000000000001E-7</v>
      </c>
      <c r="AE30" s="248"/>
      <c r="AF30" s="247">
        <v>76.699192556</v>
      </c>
      <c r="AG30" s="247" t="s">
        <v>399</v>
      </c>
      <c r="AH30" s="247" t="s">
        <v>502</v>
      </c>
      <c r="AI30" s="247">
        <v>3.4678273721999999</v>
      </c>
      <c r="AJ30" s="247" t="s">
        <v>399</v>
      </c>
      <c r="AK30" s="247" t="s">
        <v>399</v>
      </c>
      <c r="AL30" s="250" t="s">
        <v>12</v>
      </c>
    </row>
    <row r="31" spans="1:38" s="1" customFormat="1" ht="26.25" customHeight="1" thickBot="1" x14ac:dyDescent="0.3">
      <c r="A31" s="244" t="s">
        <v>123</v>
      </c>
      <c r="B31" s="244" t="s">
        <v>167</v>
      </c>
      <c r="C31" s="245" t="s">
        <v>55</v>
      </c>
      <c r="D31" s="246"/>
      <c r="E31" s="247" t="s">
        <v>399</v>
      </c>
      <c r="F31" s="247">
        <v>0.20864235705218429</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9.2612761470000002</v>
      </c>
      <c r="AG31" s="247" t="s">
        <v>399</v>
      </c>
      <c r="AH31" s="247" t="s">
        <v>399</v>
      </c>
      <c r="AI31" s="247">
        <v>0.41873331200000002</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5.3550503845422669E-2</v>
      </c>
      <c r="J32" s="247">
        <v>0.1081875202383791</v>
      </c>
      <c r="K32" s="247">
        <v>0.13285369970952704</v>
      </c>
      <c r="L32" s="247">
        <v>1.0817364417749966E-2</v>
      </c>
      <c r="M32" s="247" t="s">
        <v>399</v>
      </c>
      <c r="N32" s="247">
        <v>0.46519901755166537</v>
      </c>
      <c r="O32" s="247">
        <v>1.9507619078561742E-3</v>
      </c>
      <c r="P32" s="247">
        <v>0</v>
      </c>
      <c r="Q32" s="247">
        <v>5.2782036280715197E-3</v>
      </c>
      <c r="R32" s="247">
        <v>0.17455325253688223</v>
      </c>
      <c r="S32" s="247">
        <v>3.8401556290658192</v>
      </c>
      <c r="T32" s="247">
        <v>2.6235514443951984E-2</v>
      </c>
      <c r="U32" s="247">
        <v>2.6570739941905353E-3</v>
      </c>
      <c r="V32" s="247">
        <v>1.0807036749893786</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3314.387100964535</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1.5806843690839643E-2</v>
      </c>
      <c r="J33" s="247">
        <v>2.9271932760814148E-2</v>
      </c>
      <c r="K33" s="247">
        <v>5.8543865521628297E-2</v>
      </c>
      <c r="L33" s="247">
        <v>6.2056497452926012E-4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3314.387100964535</v>
      </c>
      <c r="AL33" s="250" t="s">
        <v>459</v>
      </c>
    </row>
    <row r="34" spans="1:38" s="1" customFormat="1" ht="26.25" customHeight="1" thickBot="1" x14ac:dyDescent="0.3">
      <c r="A34" s="244" t="s">
        <v>121</v>
      </c>
      <c r="B34" s="244" t="s">
        <v>170</v>
      </c>
      <c r="C34" s="245" t="s">
        <v>58</v>
      </c>
      <c r="D34" s="246"/>
      <c r="E34" s="247">
        <v>3.4290939389585329E-2</v>
      </c>
      <c r="F34" s="247">
        <v>3.0437076636202886E-3</v>
      </c>
      <c r="G34" s="247">
        <v>1.3502584829369118E-3</v>
      </c>
      <c r="H34" s="247">
        <v>4.585252764973263E-6</v>
      </c>
      <c r="I34" s="247">
        <v>8.9651537189998712E-4</v>
      </c>
      <c r="J34" s="247">
        <v>9.4208659569910795E-4</v>
      </c>
      <c r="K34" s="247">
        <v>9.9469041576352507E-4</v>
      </c>
      <c r="L34" s="247">
        <v>5.8273499173499166E-4</v>
      </c>
      <c r="M34" s="247">
        <v>7.0016528417291115E-3</v>
      </c>
      <c r="N34" s="247" t="s">
        <v>502</v>
      </c>
      <c r="O34" s="247">
        <v>6.5543797192562598E-6</v>
      </c>
      <c r="P34" s="247" t="s">
        <v>502</v>
      </c>
      <c r="Q34" s="247" t="s">
        <v>502</v>
      </c>
      <c r="R34" s="247">
        <v>3.2715637826158928E-5</v>
      </c>
      <c r="S34" s="247">
        <v>1.1122754253192809E-3</v>
      </c>
      <c r="T34" s="247">
        <v>4.5796266879610255E-5</v>
      </c>
      <c r="U34" s="247">
        <v>6.5543797192562598E-6</v>
      </c>
      <c r="V34" s="247">
        <v>6.5431275652317862E-4</v>
      </c>
      <c r="W34" s="247" t="s">
        <v>502</v>
      </c>
      <c r="X34" s="247">
        <v>1.9635008772707591E-5</v>
      </c>
      <c r="Y34" s="247">
        <v>3.2715637826158928E-5</v>
      </c>
      <c r="Z34" s="247" t="s">
        <v>502</v>
      </c>
      <c r="AA34" s="247" t="s">
        <v>502</v>
      </c>
      <c r="AB34" s="247">
        <v>5.2350646598866516E-5</v>
      </c>
      <c r="AC34" s="247" t="s">
        <v>399</v>
      </c>
      <c r="AD34" s="247" t="s">
        <v>399</v>
      </c>
      <c r="AE34" s="248"/>
      <c r="AF34" s="249">
        <v>28.130385061185663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4.5667946756953355E-2</v>
      </c>
      <c r="F36" s="247">
        <v>1.6288901272072133E-3</v>
      </c>
      <c r="G36" s="247">
        <v>1.7506879917780587E-3</v>
      </c>
      <c r="H36" s="247">
        <v>4.2516708371752853E-6</v>
      </c>
      <c r="I36" s="247">
        <v>8.1432001446133696E-4</v>
      </c>
      <c r="J36" s="247">
        <v>8.7259291475909231E-4</v>
      </c>
      <c r="K36" s="247">
        <v>8.7259291475909231E-4</v>
      </c>
      <c r="L36" s="247">
        <v>2.705038035753186E-4</v>
      </c>
      <c r="M36" s="247">
        <v>4.3041914769286265E-3</v>
      </c>
      <c r="N36" s="247">
        <v>7.5604711416358159E-5</v>
      </c>
      <c r="O36" s="247">
        <v>5.8272900297755377E-6</v>
      </c>
      <c r="P36" s="247">
        <v>1.7456860260872642E-5</v>
      </c>
      <c r="Q36" s="247">
        <v>2.3259140462194205E-5</v>
      </c>
      <c r="R36" s="247">
        <v>2.9086430491969745E-5</v>
      </c>
      <c r="S36" s="247">
        <v>5.1195118845281224E-4</v>
      </c>
      <c r="T36" s="247">
        <v>5.8172860983939491E-4</v>
      </c>
      <c r="U36" s="247">
        <v>5.817286098393949E-5</v>
      </c>
      <c r="V36" s="247">
        <v>6.9802431215036599E-4</v>
      </c>
      <c r="W36" s="247">
        <v>7.5604711416358147E-2</v>
      </c>
      <c r="X36" s="247" t="s">
        <v>502</v>
      </c>
      <c r="Y36" s="247" t="s">
        <v>502</v>
      </c>
      <c r="Z36" s="247" t="s">
        <v>502</v>
      </c>
      <c r="AA36" s="247" t="s">
        <v>502</v>
      </c>
      <c r="AB36" s="247">
        <v>1.9757764478638089E-6</v>
      </c>
      <c r="AC36" s="247">
        <v>4.6518280924388411E-5</v>
      </c>
      <c r="AD36" s="247">
        <v>2.2108688353311484E-5</v>
      </c>
      <c r="AE36" s="248"/>
      <c r="AF36" s="249">
        <v>25.009828453972265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24.701782531194301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5.1573625315728677E-3</v>
      </c>
      <c r="F38" s="247">
        <v>3.4321472837338287E-4</v>
      </c>
      <c r="G38" s="247">
        <v>4.0197958675570169E-6</v>
      </c>
      <c r="H38" s="247">
        <v>1.9904229414821609E-6</v>
      </c>
      <c r="I38" s="247">
        <v>2.1779404209924628E-4</v>
      </c>
      <c r="J38" s="247">
        <v>3.0877097480158194E-4</v>
      </c>
      <c r="K38" s="247">
        <v>1.0370309713233121E-3</v>
      </c>
      <c r="L38" s="247">
        <v>1.4229628905476058E-4</v>
      </c>
      <c r="M38" s="247">
        <v>2.4926364556439777E-3</v>
      </c>
      <c r="N38" s="247">
        <v>2.6791875892637292E-10</v>
      </c>
      <c r="O38" s="247">
        <v>3.3380004924662304E-6</v>
      </c>
      <c r="P38" s="247" t="s">
        <v>502</v>
      </c>
      <c r="Q38" s="247" t="s">
        <v>502</v>
      </c>
      <c r="R38" s="247">
        <v>1.3467108354376995E-5</v>
      </c>
      <c r="S38" s="247">
        <v>5.0787847627278165E-4</v>
      </c>
      <c r="T38" s="247">
        <v>1.8423766528338778E-5</v>
      </c>
      <c r="U38" s="247">
        <v>2.5124250854947516E-6</v>
      </c>
      <c r="V38" s="247">
        <v>2.7944937780709206E-4</v>
      </c>
      <c r="W38" s="247" t="s">
        <v>502</v>
      </c>
      <c r="X38" s="247">
        <v>7.5366309291954578E-6</v>
      </c>
      <c r="Y38" s="247">
        <v>1.2556660359849759E-5</v>
      </c>
      <c r="Z38" s="247" t="s">
        <v>399</v>
      </c>
      <c r="AA38" s="247" t="s">
        <v>399</v>
      </c>
      <c r="AB38" s="247">
        <v>2.0093291289045224E-5</v>
      </c>
      <c r="AC38" s="247" t="s">
        <v>502</v>
      </c>
      <c r="AD38" s="247" t="s">
        <v>399</v>
      </c>
      <c r="AE38" s="248"/>
      <c r="AF38" s="249">
        <v>10.740018899440068</v>
      </c>
      <c r="AG38" s="249" t="s">
        <v>399</v>
      </c>
      <c r="AH38" s="249" t="s">
        <v>399</v>
      </c>
      <c r="AI38" s="249">
        <v>2.234673307978361E-5</v>
      </c>
      <c r="AJ38" s="249" t="s">
        <v>399</v>
      </c>
      <c r="AK38" s="249" t="s">
        <v>414</v>
      </c>
      <c r="AL38" s="250" t="s">
        <v>12</v>
      </c>
    </row>
    <row r="39" spans="1:38" s="1" customFormat="1" ht="26.25" customHeight="1" thickBot="1" x14ac:dyDescent="0.3">
      <c r="A39" s="244" t="s">
        <v>115</v>
      </c>
      <c r="B39" s="244" t="s">
        <v>175</v>
      </c>
      <c r="C39" s="245" t="s">
        <v>423</v>
      </c>
      <c r="D39" s="246"/>
      <c r="E39" s="247">
        <v>0.49324063431742182</v>
      </c>
      <c r="F39" s="247">
        <v>0.30830874136069941</v>
      </c>
      <c r="G39" s="247">
        <v>0.20162657016427593</v>
      </c>
      <c r="H39" s="247">
        <v>7.1731260339192035E-3</v>
      </c>
      <c r="I39" s="247">
        <v>4.6176588964536899E-2</v>
      </c>
      <c r="J39" s="247">
        <v>5.2363190831426987E-2</v>
      </c>
      <c r="K39" s="247">
        <v>5.2363190831426987E-2</v>
      </c>
      <c r="L39" s="247">
        <v>2.114926138327854E-2</v>
      </c>
      <c r="M39" s="247">
        <v>0.52851844650525348</v>
      </c>
      <c r="N39" s="247">
        <v>1.6625331587854529E-2</v>
      </c>
      <c r="O39" s="247">
        <v>3.1978045230203841E-4</v>
      </c>
      <c r="P39" s="247">
        <v>6.4764354367502514E-3</v>
      </c>
      <c r="Q39" s="247">
        <v>2.1922513064299366E-3</v>
      </c>
      <c r="R39" s="247">
        <v>2.0772955852353552E-2</v>
      </c>
      <c r="S39" s="247">
        <v>6.2167917927674048E-3</v>
      </c>
      <c r="T39" s="247">
        <v>0.25792602741647341</v>
      </c>
      <c r="U39" s="247">
        <v>8.796876394929912E-4</v>
      </c>
      <c r="V39" s="247">
        <v>4.5596013466896096E-2</v>
      </c>
      <c r="W39" s="247">
        <v>1.8411188909244428E-2</v>
      </c>
      <c r="X39" s="247">
        <v>1.227846834839116E-5</v>
      </c>
      <c r="Y39" s="247">
        <v>6.4606388197616492E-5</v>
      </c>
      <c r="Z39" s="247">
        <v>1.6278402006001864E-5</v>
      </c>
      <c r="AA39" s="247">
        <v>1.5633731682486207E-5</v>
      </c>
      <c r="AB39" s="247">
        <v>1.0879699023449574E-4</v>
      </c>
      <c r="AC39" s="247">
        <v>4.5368413690527281E-4</v>
      </c>
      <c r="AD39" s="247">
        <v>2.6808608089857029E-4</v>
      </c>
      <c r="AE39" s="248"/>
      <c r="AF39" s="249">
        <v>2062.2006222966943</v>
      </c>
      <c r="AG39" s="249" t="s">
        <v>399</v>
      </c>
      <c r="AH39" s="249">
        <v>11611.509952815892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0.83034315124793601</v>
      </c>
      <c r="F41" s="247">
        <v>0.17965582907060104</v>
      </c>
      <c r="G41" s="247">
        <v>0.46514126093567593</v>
      </c>
      <c r="H41" s="247">
        <v>2.1699292115581838E-2</v>
      </c>
      <c r="I41" s="247">
        <v>0.15648958004138319</v>
      </c>
      <c r="J41" s="247">
        <v>0.1590964604691448</v>
      </c>
      <c r="K41" s="247">
        <v>0.1682730495417423</v>
      </c>
      <c r="L41" s="247">
        <v>1.2418106547205595E-2</v>
      </c>
      <c r="M41" s="247">
        <v>2.0969055917769985</v>
      </c>
      <c r="N41" s="247">
        <v>2.427019481602136E-2</v>
      </c>
      <c r="O41" s="247">
        <v>3.1422082473872752E-3</v>
      </c>
      <c r="P41" s="247">
        <v>3.3967829106706184E-3</v>
      </c>
      <c r="Q41" s="247">
        <v>2.7913355612313863E-3</v>
      </c>
      <c r="R41" s="247">
        <v>7.6944760168985256E-3</v>
      </c>
      <c r="S41" s="247">
        <v>5.0729404668145902E-3</v>
      </c>
      <c r="T41" s="247">
        <v>2.2529609861816863E-3</v>
      </c>
      <c r="U41" s="247">
        <v>1.7059469116108002E-2</v>
      </c>
      <c r="V41" s="247">
        <v>0.14780959163660423</v>
      </c>
      <c r="W41" s="247">
        <v>0.2256528084277778</v>
      </c>
      <c r="X41" s="247">
        <v>5.0449795056208224E-2</v>
      </c>
      <c r="Y41" s="247">
        <v>6.3274572490466113E-2</v>
      </c>
      <c r="Z41" s="247">
        <v>2.4839916669523919E-2</v>
      </c>
      <c r="AA41" s="247">
        <v>2.651609097619731E-2</v>
      </c>
      <c r="AB41" s="247">
        <v>0.16508037519239557</v>
      </c>
      <c r="AC41" s="247">
        <v>1.210807029224815E-3</v>
      </c>
      <c r="AD41" s="247">
        <v>2.3691002998831784E-2</v>
      </c>
      <c r="AE41" s="248"/>
      <c r="AF41" s="249">
        <v>4732.8916318034035</v>
      </c>
      <c r="AG41" s="249">
        <v>139.32</v>
      </c>
      <c r="AH41" s="249">
        <v>19923.679083810304</v>
      </c>
      <c r="AI41" s="249">
        <v>224.88572584496302</v>
      </c>
      <c r="AJ41" s="249" t="s">
        <v>399</v>
      </c>
      <c r="AK41" s="249" t="s">
        <v>414</v>
      </c>
      <c r="AL41" s="250" t="s">
        <v>12</v>
      </c>
    </row>
    <row r="42" spans="1:38" s="1" customFormat="1" ht="26.25" customHeight="1" thickBot="1" x14ac:dyDescent="0.3">
      <c r="A42" s="244" t="s">
        <v>121</v>
      </c>
      <c r="B42" s="244" t="s">
        <v>178</v>
      </c>
      <c r="C42" s="245" t="s">
        <v>60</v>
      </c>
      <c r="D42" s="246"/>
      <c r="E42" s="247">
        <v>3.1856207536928851E-3</v>
      </c>
      <c r="F42" s="247">
        <v>6.097183685268015E-2</v>
      </c>
      <c r="G42" s="247">
        <v>3.5725607018547485E-6</v>
      </c>
      <c r="H42" s="247">
        <v>7.0231393266282353E-6</v>
      </c>
      <c r="I42" s="247">
        <v>2.7945101271559621E-4</v>
      </c>
      <c r="J42" s="247">
        <v>2.9992454604731622E-4</v>
      </c>
      <c r="K42" s="247">
        <v>3.2283662593619611E-4</v>
      </c>
      <c r="L42" s="247">
        <v>3.9914114692446469E-5</v>
      </c>
      <c r="M42" s="247">
        <v>0.20694717646756911</v>
      </c>
      <c r="N42" s="247">
        <v>1.0750321924142029E-5</v>
      </c>
      <c r="O42" s="247">
        <v>4.8334239526397003E-6</v>
      </c>
      <c r="P42" s="247" t="s">
        <v>502</v>
      </c>
      <c r="Q42" s="247" t="s">
        <v>502</v>
      </c>
      <c r="R42" s="247">
        <v>6.2109971670024129E-5</v>
      </c>
      <c r="S42" s="247">
        <v>1.6243499536041635E-3</v>
      </c>
      <c r="T42" s="247">
        <v>3.6705857470422691E-5</v>
      </c>
      <c r="U42" s="247">
        <v>4.3461809024996998E-6</v>
      </c>
      <c r="V42" s="247">
        <v>7.4373813657496214E-4</v>
      </c>
      <c r="W42" s="247" t="s">
        <v>502</v>
      </c>
      <c r="X42" s="247">
        <v>1.2069008348476901E-5</v>
      </c>
      <c r="Y42" s="247">
        <v>1.3228282818407854E-5</v>
      </c>
      <c r="Z42" s="247" t="s">
        <v>399</v>
      </c>
      <c r="AA42" s="247" t="s">
        <v>399</v>
      </c>
      <c r="AB42" s="247">
        <v>2.5297291166884747E-5</v>
      </c>
      <c r="AC42" s="247" t="s">
        <v>502</v>
      </c>
      <c r="AD42" s="247" t="s">
        <v>399</v>
      </c>
      <c r="AE42" s="248"/>
      <c r="AF42" s="249">
        <v>19.024972282602178</v>
      </c>
      <c r="AG42" s="249" t="s">
        <v>399</v>
      </c>
      <c r="AH42" s="249" t="s">
        <v>399</v>
      </c>
      <c r="AI42" s="249">
        <v>0.89666948116375256</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1.5408141827280215E-3</v>
      </c>
      <c r="F44" s="247">
        <v>9.758350112295127E-3</v>
      </c>
      <c r="G44" s="247">
        <v>1.1434773422562197E-6</v>
      </c>
      <c r="H44" s="247">
        <v>5.2815129907802288E-7</v>
      </c>
      <c r="I44" s="247">
        <v>2.4592821885612606E-4</v>
      </c>
      <c r="J44" s="247">
        <v>2.548397686390853E-4</v>
      </c>
      <c r="K44" s="247">
        <v>3.4486067528012154E-4</v>
      </c>
      <c r="L44" s="247">
        <v>4.5106844548167577E-5</v>
      </c>
      <c r="M44" s="247">
        <v>2.4288493932457814E-2</v>
      </c>
      <c r="N44" s="247">
        <v>9.1612806911713891E-7</v>
      </c>
      <c r="O44" s="247">
        <v>2.1818264235172608E-6</v>
      </c>
      <c r="P44" s="247" t="s">
        <v>502</v>
      </c>
      <c r="Q44" s="247" t="s">
        <v>502</v>
      </c>
      <c r="R44" s="247">
        <v>6.8870663559734743E-6</v>
      </c>
      <c r="S44" s="247">
        <v>2.9109911734106749E-4</v>
      </c>
      <c r="T44" s="247">
        <v>8.6766047363197849E-6</v>
      </c>
      <c r="U44" s="247">
        <v>8.9476853707315633E-7</v>
      </c>
      <c r="V44" s="247">
        <v>1.6863229279092794E-4</v>
      </c>
      <c r="W44" s="247" t="s">
        <v>502</v>
      </c>
      <c r="X44" s="247">
        <v>3.1577913990095832E-6</v>
      </c>
      <c r="Y44" s="247">
        <v>4.2065770154159709E-6</v>
      </c>
      <c r="Z44" s="247" t="s">
        <v>399</v>
      </c>
      <c r="AA44" s="247" t="s">
        <v>399</v>
      </c>
      <c r="AB44" s="247">
        <v>7.3643684144255495E-6</v>
      </c>
      <c r="AC44" s="247" t="s">
        <v>502</v>
      </c>
      <c r="AD44" s="247" t="s">
        <v>399</v>
      </c>
      <c r="AE44" s="248"/>
      <c r="AF44" s="249">
        <v>3.8602212543909067</v>
      </c>
      <c r="AG44" s="249" t="s">
        <v>399</v>
      </c>
      <c r="AH44" s="249" t="s">
        <v>399</v>
      </c>
      <c r="AI44" s="249">
        <v>7.6412974998455702E-2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8.2486802323314404E-5</v>
      </c>
      <c r="F47" s="247">
        <v>1.2149621856721246E-5</v>
      </c>
      <c r="G47" s="247">
        <v>3.3654469850360502E-8</v>
      </c>
      <c r="H47" s="247">
        <v>1.7603153632772305E-8</v>
      </c>
      <c r="I47" s="247">
        <v>1.4199187514440157E-5</v>
      </c>
      <c r="J47" s="247">
        <v>9.6906270917733407E-5</v>
      </c>
      <c r="K47" s="247">
        <v>6.8655867799894169E-4</v>
      </c>
      <c r="L47" s="247">
        <v>4.5923303024032538E-6</v>
      </c>
      <c r="M47" s="247">
        <v>4.4262599549939098E-5</v>
      </c>
      <c r="N47" s="247" t="s">
        <v>399</v>
      </c>
      <c r="O47" s="247">
        <v>2.4775205973260967E-6</v>
      </c>
      <c r="P47" s="247" t="s">
        <v>502</v>
      </c>
      <c r="Q47" s="247" t="s">
        <v>502</v>
      </c>
      <c r="R47" s="247">
        <v>3.4735212914155558E-6</v>
      </c>
      <c r="S47" s="247">
        <v>2.2898130237322561E-4</v>
      </c>
      <c r="T47" s="247">
        <v>3.4693283155560914E-6</v>
      </c>
      <c r="U47" s="247">
        <v>2.1034043656475335E-8</v>
      </c>
      <c r="V47" s="247">
        <v>1.1142224430767512E-4</v>
      </c>
      <c r="W47" s="247" t="s">
        <v>502</v>
      </c>
      <c r="X47" s="247">
        <v>5.6454873666016952E-8</v>
      </c>
      <c r="Y47" s="247">
        <v>9.6288112276139574E-8</v>
      </c>
      <c r="Z47" s="247" t="s">
        <v>399</v>
      </c>
      <c r="AA47" s="247" t="s">
        <v>399</v>
      </c>
      <c r="AB47" s="247">
        <v>1.5274298594215653E-7</v>
      </c>
      <c r="AC47" s="247" t="s">
        <v>502</v>
      </c>
      <c r="AD47" s="247" t="s">
        <v>399</v>
      </c>
      <c r="AE47" s="248"/>
      <c r="AF47" s="249">
        <v>8.9804849391321481E-2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2.8786198994527796E-2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t="s">
        <v>416</v>
      </c>
      <c r="AF53" s="249" t="s">
        <v>399</v>
      </c>
      <c r="AG53" s="249" t="s">
        <v>399</v>
      </c>
      <c r="AH53" s="249" t="s">
        <v>399</v>
      </c>
      <c r="AI53" s="249" t="s">
        <v>399</v>
      </c>
      <c r="AJ53" s="249" t="s">
        <v>399</v>
      </c>
      <c r="AK53" s="249">
        <v>0.26554818595568336</v>
      </c>
      <c r="AL53" s="250" t="s">
        <v>373</v>
      </c>
    </row>
    <row r="54" spans="1:38" s="1" customFormat="1" ht="37.5" customHeight="1" thickBot="1" x14ac:dyDescent="0.3">
      <c r="A54" s="244" t="s">
        <v>116</v>
      </c>
      <c r="B54" s="251" t="s">
        <v>188</v>
      </c>
      <c r="C54" s="254" t="s">
        <v>291</v>
      </c>
      <c r="D54" s="256"/>
      <c r="E54" s="247" t="s">
        <v>399</v>
      </c>
      <c r="F54" s="247">
        <v>0.23585755441499998</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32461.388295269138</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1.3858707259259259E-3</v>
      </c>
      <c r="J61" s="247">
        <v>1.385870725925926E-2</v>
      </c>
      <c r="K61" s="247">
        <v>4.6033401481481481E-2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37671.629629629635</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1.387699394017583</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1138854</v>
      </c>
      <c r="AL82" s="250" t="s">
        <v>398</v>
      </c>
    </row>
    <row r="83" spans="1:38" s="1" customFormat="1" ht="26.25" customHeight="1" thickBot="1" x14ac:dyDescent="0.3">
      <c r="A83" s="244" t="s">
        <v>114</v>
      </c>
      <c r="B83" s="260" t="s">
        <v>218</v>
      </c>
      <c r="C83" s="261" t="s">
        <v>72</v>
      </c>
      <c r="D83" s="246"/>
      <c r="E83" s="247" t="s">
        <v>502</v>
      </c>
      <c r="F83" s="247">
        <v>6.0478138504155136E-4</v>
      </c>
      <c r="G83" s="247" t="s">
        <v>502</v>
      </c>
      <c r="H83" s="247" t="s">
        <v>399</v>
      </c>
      <c r="I83" s="247">
        <v>1.5119534626038784E-4</v>
      </c>
      <c r="J83" s="247">
        <v>1.1339650969529088E-3</v>
      </c>
      <c r="K83" s="247">
        <v>5.2918371191135738E-3</v>
      </c>
      <c r="L83" s="247">
        <v>8.6181347368421069E-6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0.81863450427195117</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1.238933E-2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6.0442784029903322E-3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1138854</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0.23696438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3.9814165208386888E-3</v>
      </c>
      <c r="F91" s="247">
        <v>1.0562807896181439E-2</v>
      </c>
      <c r="G91" s="247">
        <v>1.7079706807503476E-3</v>
      </c>
      <c r="H91" s="247">
        <v>9.0569530514778875E-3</v>
      </c>
      <c r="I91" s="247">
        <v>6.9532407985082922E-2</v>
      </c>
      <c r="J91" s="247">
        <v>7.9331314418818855E-2</v>
      </c>
      <c r="K91" s="247">
        <v>8.1355223605111548E-2</v>
      </c>
      <c r="L91" s="247">
        <v>2.6516139656736459E-4</v>
      </c>
      <c r="M91" s="247">
        <v>0.12171038494674496</v>
      </c>
      <c r="N91" s="247">
        <v>0.16037139588802865</v>
      </c>
      <c r="O91" s="247">
        <v>1.4259004330911396E-2</v>
      </c>
      <c r="P91" s="247">
        <v>3.1717681742034833E-4</v>
      </c>
      <c r="Q91" s="247">
        <v>2.8559189194508205E-4</v>
      </c>
      <c r="R91" s="247">
        <v>1.2504961767633006E-2</v>
      </c>
      <c r="S91" s="247">
        <v>0.47300123792088683</v>
      </c>
      <c r="T91" s="247">
        <v>2.7207618120495908E-2</v>
      </c>
      <c r="U91" s="247">
        <v>2.2059170348993095E-3</v>
      </c>
      <c r="V91" s="247">
        <v>0.27340908823774662</v>
      </c>
      <c r="W91" s="247">
        <v>2.1823983256573219E-4</v>
      </c>
      <c r="X91" s="247">
        <v>2.4224621414796276E-4</v>
      </c>
      <c r="Y91" s="247">
        <v>9.8207924654579497E-5</v>
      </c>
      <c r="Z91" s="247">
        <v>9.8207924654579497E-5</v>
      </c>
      <c r="AA91" s="247">
        <v>9.8207924654579497E-5</v>
      </c>
      <c r="AB91" s="247">
        <v>5.3686998811170122E-4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0.21837779744391767</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3.2870319932157619E-5</v>
      </c>
      <c r="F99" s="247">
        <v>9.913532156973718E-4</v>
      </c>
      <c r="G99" s="247" t="s">
        <v>399</v>
      </c>
      <c r="H99" s="247">
        <v>1.1523257801667897E-3</v>
      </c>
      <c r="I99" s="247">
        <v>2.6495886680684435E-5</v>
      </c>
      <c r="J99" s="247">
        <v>4.0713191728856575E-5</v>
      </c>
      <c r="K99" s="247">
        <v>8.9181277120352489E-5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6.4624113855327889E-2</v>
      </c>
      <c r="AL99" s="250" t="s">
        <v>402</v>
      </c>
    </row>
    <row r="100" spans="1:38" s="1" customFormat="1" ht="26.25" customHeight="1" thickBot="1" x14ac:dyDescent="0.3">
      <c r="A100" s="244" t="s">
        <v>118</v>
      </c>
      <c r="B100" s="244" t="s">
        <v>227</v>
      </c>
      <c r="C100" s="245" t="s">
        <v>435</v>
      </c>
      <c r="D100" s="263"/>
      <c r="E100" s="247">
        <v>7.565505011132284E-5</v>
      </c>
      <c r="F100" s="247">
        <v>1.3268443793461443E-3</v>
      </c>
      <c r="G100" s="247" t="s">
        <v>399</v>
      </c>
      <c r="H100" s="247">
        <v>1.5033635205686105E-3</v>
      </c>
      <c r="I100" s="247">
        <v>3.6059312486709111E-5</v>
      </c>
      <c r="J100" s="247">
        <v>5.4099808009345052E-5</v>
      </c>
      <c r="K100" s="247">
        <v>1.1820766115889046E-4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0.20081125956089033</v>
      </c>
      <c r="AL100" s="250" t="s">
        <v>402</v>
      </c>
    </row>
    <row r="101" spans="1:38" s="1" customFormat="1" ht="26.25" customHeight="1" thickBot="1" x14ac:dyDescent="0.3">
      <c r="A101" s="244" t="s">
        <v>118</v>
      </c>
      <c r="B101" s="244" t="s">
        <v>229</v>
      </c>
      <c r="C101" s="245" t="s">
        <v>272</v>
      </c>
      <c r="D101" s="263"/>
      <c r="E101" s="247">
        <v>4.7066250121649969E-7</v>
      </c>
      <c r="F101" s="247">
        <v>5.8911362810733438E-6</v>
      </c>
      <c r="G101" s="247" t="s">
        <v>399</v>
      </c>
      <c r="H101" s="247">
        <v>1.7333063874506377E-5</v>
      </c>
      <c r="I101" s="247">
        <v>5.154099687375295E-7</v>
      </c>
      <c r="J101" s="247">
        <v>1.5462299062125883E-6</v>
      </c>
      <c r="K101" s="247">
        <v>3.6078697811627072E-6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2.5770498436876475E-2</v>
      </c>
      <c r="AL101" s="250" t="s">
        <v>402</v>
      </c>
    </row>
    <row r="102" spans="1:38" s="1" customFormat="1" ht="26.25" customHeight="1" thickBot="1" x14ac:dyDescent="0.3">
      <c r="A102" s="244" t="s">
        <v>118</v>
      </c>
      <c r="B102" s="244" t="s">
        <v>230</v>
      </c>
      <c r="C102" s="245" t="s">
        <v>436</v>
      </c>
      <c r="D102" s="263"/>
      <c r="E102" s="247">
        <v>8.0495012453289719E-8</v>
      </c>
      <c r="F102" s="247">
        <v>2.6685724623662219E-6</v>
      </c>
      <c r="G102" s="247" t="s">
        <v>399</v>
      </c>
      <c r="H102" s="247">
        <v>7.6281885568341391E-6</v>
      </c>
      <c r="I102" s="247">
        <v>2.1909978535993504E-8</v>
      </c>
      <c r="J102" s="247">
        <v>4.9665781088900036E-7</v>
      </c>
      <c r="K102" s="247">
        <v>3.5741971738863635E-6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3.498241809147885E-3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8.7746911501660984E-7</v>
      </c>
      <c r="F104" s="247">
        <v>1.0981125794933705E-5</v>
      </c>
      <c r="G104" s="247" t="s">
        <v>399</v>
      </c>
      <c r="H104" s="247">
        <v>1.8226314995528957E-5</v>
      </c>
      <c r="I104" s="247">
        <v>3.767836012625664E-7</v>
      </c>
      <c r="J104" s="247">
        <v>1.1303508037876991E-6</v>
      </c>
      <c r="K104" s="247">
        <v>2.6374852088379645E-6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1.8839180063128319E-2</v>
      </c>
      <c r="AL104" s="250" t="s">
        <v>402</v>
      </c>
    </row>
    <row r="105" spans="1:38" s="1" customFormat="1" ht="26.25" customHeight="1" thickBot="1" x14ac:dyDescent="0.3">
      <c r="A105" s="244" t="s">
        <v>118</v>
      </c>
      <c r="B105" s="244" t="s">
        <v>354</v>
      </c>
      <c r="C105" s="245" t="s">
        <v>276</v>
      </c>
      <c r="D105" s="263"/>
      <c r="E105" s="247">
        <v>1.9087820545529586E-5</v>
      </c>
      <c r="F105" s="247">
        <v>2.4096405103776183E-4</v>
      </c>
      <c r="G105" s="247" t="s">
        <v>399</v>
      </c>
      <c r="H105" s="247">
        <v>4.8670265906354391E-4</v>
      </c>
      <c r="I105" s="247">
        <v>5.6008404984153189E-6</v>
      </c>
      <c r="J105" s="247">
        <v>8.8013207832240712E-6</v>
      </c>
      <c r="K105" s="247">
        <v>1.9202881708852519E-5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4.0006003560109415E-2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1.1679948818543884E-6</v>
      </c>
      <c r="F107" s="247">
        <v>2.8769892168534673E-5</v>
      </c>
      <c r="G107" s="247" t="s">
        <v>399</v>
      </c>
      <c r="H107" s="247">
        <v>4.6580139899932125E-5</v>
      </c>
      <c r="I107" s="247">
        <v>5.2308894851881229E-7</v>
      </c>
      <c r="J107" s="247">
        <v>6.974519313584163E-6</v>
      </c>
      <c r="K107" s="247">
        <v>3.3128966739524776E-5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0.17436298283960408</v>
      </c>
      <c r="AL107" s="250" t="s">
        <v>402</v>
      </c>
    </row>
    <row r="108" spans="1:38" s="1" customFormat="1" ht="26.25" customHeight="1" thickBot="1" x14ac:dyDescent="0.3">
      <c r="A108" s="244" t="s">
        <v>118</v>
      </c>
      <c r="B108" s="244" t="s">
        <v>356</v>
      </c>
      <c r="C108" s="245" t="s">
        <v>438</v>
      </c>
      <c r="D108" s="263"/>
      <c r="E108" s="247">
        <v>2.1227744976896432E-6</v>
      </c>
      <c r="F108" s="247">
        <v>4.5915370660529562E-5</v>
      </c>
      <c r="G108" s="247" t="s">
        <v>399</v>
      </c>
      <c r="H108" s="247">
        <v>4.3995532177305094E-5</v>
      </c>
      <c r="I108" s="247">
        <v>8.5028464186165857E-7</v>
      </c>
      <c r="J108" s="247">
        <v>8.5028464186165847E-6</v>
      </c>
      <c r="K108" s="247">
        <v>1.7005692837233169E-5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0.42514232093082927</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2.0443463132557151E-7</v>
      </c>
      <c r="F110" s="247">
        <v>1.7731606889597211E-5</v>
      </c>
      <c r="G110" s="247" t="s">
        <v>399</v>
      </c>
      <c r="H110" s="247">
        <v>6.0727634999738164E-6</v>
      </c>
      <c r="I110" s="247">
        <v>8.067115153811338E-7</v>
      </c>
      <c r="J110" s="247">
        <v>6.0270974549235519E-6</v>
      </c>
      <c r="K110" s="247">
        <v>6.4142362208357183E-6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5.1342741063852719E-2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1.1778472383956594E-3</v>
      </c>
      <c r="F112" s="247" t="s">
        <v>502</v>
      </c>
      <c r="G112" s="247" t="s">
        <v>399</v>
      </c>
      <c r="H112" s="247">
        <v>1.4723090479945744E-3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29446.180959891488</v>
      </c>
      <c r="AL112" s="250" t="s">
        <v>492</v>
      </c>
    </row>
    <row r="113" spans="1:38" s="1" customFormat="1" ht="26.25" customHeight="1" thickBot="1" x14ac:dyDescent="0.3">
      <c r="A113" s="244" t="s">
        <v>128</v>
      </c>
      <c r="B113" s="264" t="s">
        <v>246</v>
      </c>
      <c r="C113" s="265" t="s">
        <v>135</v>
      </c>
      <c r="D113" s="246"/>
      <c r="E113" s="247">
        <v>7.8192523487749565E-4</v>
      </c>
      <c r="F113" s="247" t="s">
        <v>502</v>
      </c>
      <c r="G113" s="247" t="s">
        <v>399</v>
      </c>
      <c r="H113" s="247">
        <v>1.9284436765079685E-3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8421.3873711473789</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2.0033309300457711E-3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11126.743500790011</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2.21852818102018E-5</v>
      </c>
      <c r="J119" s="247">
        <v>3.9615879201534689E-4</v>
      </c>
      <c r="K119" s="247">
        <v>3.9615879201534689E-4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300.33498731736563</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2.5828808909293444E-4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300.33498731736563</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4.5285600000000001E-3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18.869</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4.6620749999999999E-3</v>
      </c>
      <c r="F133" s="247">
        <v>7.3462999999999998E-5</v>
      </c>
      <c r="G133" s="247">
        <v>6.3856300000000009E-4</v>
      </c>
      <c r="H133" s="247" t="s">
        <v>399</v>
      </c>
      <c r="I133" s="247">
        <v>1.9608970000000003E-4</v>
      </c>
      <c r="J133" s="247">
        <v>1.9608970000000003E-4</v>
      </c>
      <c r="K133" s="247">
        <v>2.1790256000000003E-4</v>
      </c>
      <c r="L133" s="247" t="s">
        <v>502</v>
      </c>
      <c r="M133" s="247">
        <v>7.9114000000000007E-4</v>
      </c>
      <c r="N133" s="247">
        <v>1.6969953000000001E-4</v>
      </c>
      <c r="O133" s="247">
        <v>2.8424530000000004E-5</v>
      </c>
      <c r="P133" s="247">
        <v>8.4199900000000005E-3</v>
      </c>
      <c r="Q133" s="247">
        <v>7.6910110000000001E-5</v>
      </c>
      <c r="R133" s="247">
        <v>7.6627560000000009E-5</v>
      </c>
      <c r="S133" s="247">
        <v>7.0241929999999991E-5</v>
      </c>
      <c r="T133" s="247">
        <v>9.7931829999999998E-5</v>
      </c>
      <c r="U133" s="247">
        <v>1.1177678000000002E-4</v>
      </c>
      <c r="V133" s="247">
        <v>9.048381200000001E-4</v>
      </c>
      <c r="W133" s="247">
        <v>1.5257700000000001E-4</v>
      </c>
      <c r="X133" s="247">
        <v>7.4593199999999996E-8</v>
      </c>
      <c r="Y133" s="247">
        <v>4.0743710000000004E-8</v>
      </c>
      <c r="Z133" s="247">
        <v>3.6392440000000001E-8</v>
      </c>
      <c r="AA133" s="247">
        <v>3.950049E-8</v>
      </c>
      <c r="AB133" s="247">
        <v>1.9122984000000003E-7</v>
      </c>
      <c r="AC133" s="247">
        <v>8.4765000000000003E-4</v>
      </c>
      <c r="AD133" s="247">
        <v>2.3169100000000001E-3</v>
      </c>
      <c r="AE133" s="248"/>
      <c r="AF133" s="249" t="s">
        <v>399</v>
      </c>
      <c r="AG133" s="249" t="s">
        <v>399</v>
      </c>
      <c r="AH133" s="249" t="s">
        <v>399</v>
      </c>
      <c r="AI133" s="249" t="s">
        <v>399</v>
      </c>
      <c r="AJ133" s="249" t="s">
        <v>399</v>
      </c>
      <c r="AK133" s="249">
        <v>5651</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2.1319657350000001E-3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142131049</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4.2826839999999998E-2</v>
      </c>
      <c r="J139" s="247">
        <v>4.2826839999999998E-2</v>
      </c>
      <c r="K139" s="247">
        <v>4.2826839999999998E-2</v>
      </c>
      <c r="L139" s="247" t="s">
        <v>502</v>
      </c>
      <c r="M139" s="247" t="s">
        <v>502</v>
      </c>
      <c r="N139" s="247">
        <v>1.2437E-4</v>
      </c>
      <c r="O139" s="247">
        <v>2.4886E-4</v>
      </c>
      <c r="P139" s="247">
        <v>2.4886E-4</v>
      </c>
      <c r="Q139" s="247">
        <v>3.9573000000000001E-4</v>
      </c>
      <c r="R139" s="247">
        <v>3.7610000000000003E-4</v>
      </c>
      <c r="S139" s="247">
        <v>8.7668999999999996E-4</v>
      </c>
      <c r="T139" s="247" t="s">
        <v>502</v>
      </c>
      <c r="U139" s="247" t="s">
        <v>502</v>
      </c>
      <c r="V139" s="247" t="s">
        <v>502</v>
      </c>
      <c r="W139" s="247">
        <v>0.42397999999999997</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1118</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5.777440102128673</v>
      </c>
      <c r="F141" s="271">
        <f t="shared" ref="F141:AD141" si="0">SUM(F14:F140)</f>
        <v>4.3708731519043003</v>
      </c>
      <c r="G141" s="271">
        <f t="shared" si="0"/>
        <v>0.68883449913437189</v>
      </c>
      <c r="H141" s="271">
        <f t="shared" si="0"/>
        <v>7.9202792282450307E-2</v>
      </c>
      <c r="I141" s="271">
        <f t="shared" si="0"/>
        <v>0.52882518282685009</v>
      </c>
      <c r="J141" s="271">
        <f t="shared" si="0"/>
        <v>0.63869455084072557</v>
      </c>
      <c r="K141" s="271">
        <f t="shared" si="0"/>
        <v>0.81462270860320474</v>
      </c>
      <c r="L141" s="271">
        <f t="shared" si="0"/>
        <v>0.15501853629038365</v>
      </c>
      <c r="M141" s="271">
        <f t="shared" si="0"/>
        <v>6.6529052348186299</v>
      </c>
      <c r="N141" s="271">
        <f t="shared" si="0"/>
        <v>0.83850341978738596</v>
      </c>
      <c r="O141" s="271">
        <f t="shared" si="0"/>
        <v>2.2313835072707979E-2</v>
      </c>
      <c r="P141" s="271">
        <f t="shared" si="0"/>
        <v>3.9485139032584347E-2</v>
      </c>
      <c r="Q141" s="271">
        <f t="shared" si="0"/>
        <v>2.2940369584855388E-2</v>
      </c>
      <c r="R141" s="271">
        <f>SUM(R14:R140)</f>
        <v>0.23179683140309132</v>
      </c>
      <c r="S141" s="271">
        <f t="shared" si="0"/>
        <v>4.3718747104100997</v>
      </c>
      <c r="T141" s="271">
        <f t="shared" si="0"/>
        <v>0.31986723088331476</v>
      </c>
      <c r="U141" s="271">
        <f t="shared" si="0"/>
        <v>2.8952933554969366E-2</v>
      </c>
      <c r="V141" s="271">
        <f t="shared" si="0"/>
        <v>1.8347451860771828</v>
      </c>
      <c r="W141" s="271">
        <f t="shared" si="0"/>
        <v>0.87304442879935484</v>
      </c>
      <c r="X141" s="271">
        <f t="shared" si="0"/>
        <v>5.5744449336624799E-2</v>
      </c>
      <c r="Y141" s="271">
        <f t="shared" si="0"/>
        <v>6.9971956183825526E-2</v>
      </c>
      <c r="Z141" s="271">
        <f t="shared" si="0"/>
        <v>2.9820213946441965E-2</v>
      </c>
      <c r="AA141" s="271">
        <f t="shared" si="0"/>
        <v>3.1105444348694711E-2</v>
      </c>
      <c r="AB141" s="271">
        <f t="shared" si="0"/>
        <v>0.18664384461717276</v>
      </c>
      <c r="AC141" s="271">
        <f t="shared" si="0"/>
        <v>2.3907883847054473E-2</v>
      </c>
      <c r="AD141" s="271">
        <f t="shared" si="0"/>
        <v>2.6322648308483666E-2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2.0160238339270391</v>
      </c>
      <c r="F143" s="247">
        <v>0.28588777978557606</v>
      </c>
      <c r="G143" s="247">
        <v>2.9993379354450772E-3</v>
      </c>
      <c r="H143" s="247">
        <v>2.0800273295230206E-2</v>
      </c>
      <c r="I143" s="247">
        <v>7.5676713870750062E-2</v>
      </c>
      <c r="J143" s="247">
        <v>7.5676713870750062E-2</v>
      </c>
      <c r="K143" s="247">
        <v>7.5676713870750062E-2</v>
      </c>
      <c r="L143" s="247">
        <v>6.3329581667082718E-2</v>
      </c>
      <c r="M143" s="247">
        <v>2.0698537930593464</v>
      </c>
      <c r="N143" s="247">
        <v>1.6447738758215843E-4</v>
      </c>
      <c r="O143" s="247">
        <v>1.8554729560798075E-5</v>
      </c>
      <c r="P143" s="247">
        <v>1.3083667076376495E-3</v>
      </c>
      <c r="Q143" s="247">
        <v>3.1841982115140599E-5</v>
      </c>
      <c r="R143" s="247">
        <v>1.6952128945474793E-3</v>
      </c>
      <c r="S143" s="247">
        <v>1.1512908777496105E-3</v>
      </c>
      <c r="T143" s="247">
        <v>1.5323107334002582E-4</v>
      </c>
      <c r="U143" s="247">
        <v>2.6574505108685018E-5</v>
      </c>
      <c r="V143" s="247">
        <v>4.6253866093696333E-3</v>
      </c>
      <c r="W143" s="247">
        <v>8.7568300000000002E-2</v>
      </c>
      <c r="X143" s="247">
        <v>3.7998485093999998E-3</v>
      </c>
      <c r="Y143" s="247">
        <v>4.2623309165999998E-3</v>
      </c>
      <c r="Z143" s="247">
        <v>3.3281461117000001E-3</v>
      </c>
      <c r="AA143" s="247">
        <v>3.5948027598000001E-3</v>
      </c>
      <c r="AB143" s="247">
        <v>1.4985128297500001E-2</v>
      </c>
      <c r="AC143" s="247">
        <v>8.7568499999999993E-5</v>
      </c>
      <c r="AD143" s="247">
        <v>1.75207E-5</v>
      </c>
      <c r="AE143" s="248"/>
      <c r="AF143" s="247">
        <v>8706.1158776730008</v>
      </c>
      <c r="AG143" s="247" t="s">
        <v>399</v>
      </c>
      <c r="AH143" s="247">
        <v>0.66816157180000002</v>
      </c>
      <c r="AI143" s="247">
        <v>387.42617306879998</v>
      </c>
      <c r="AJ143" s="247">
        <v>0.42164651749999998</v>
      </c>
      <c r="AK143" s="247" t="s">
        <v>399</v>
      </c>
      <c r="AL143" s="154" t="s">
        <v>12</v>
      </c>
    </row>
    <row r="144" spans="1:38" s="3" customFormat="1" ht="26.25" customHeight="1" thickBot="1" x14ac:dyDescent="0.3">
      <c r="A144" s="153"/>
      <c r="B144" s="154" t="s">
        <v>449</v>
      </c>
      <c r="C144" s="155" t="s">
        <v>450</v>
      </c>
      <c r="D144" s="156" t="s">
        <v>1</v>
      </c>
      <c r="E144" s="247">
        <v>0.49154758450940589</v>
      </c>
      <c r="F144" s="247">
        <v>4.9321089711206391E-2</v>
      </c>
      <c r="G144" s="247">
        <v>6.2672459478261969E-4</v>
      </c>
      <c r="H144" s="247">
        <v>6.0697105901168561E-4</v>
      </c>
      <c r="I144" s="247">
        <v>2.5671695234174341E-2</v>
      </c>
      <c r="J144" s="247">
        <v>2.5671695234174341E-2</v>
      </c>
      <c r="K144" s="247">
        <v>2.5671695234174341E-2</v>
      </c>
      <c r="L144" s="247">
        <v>2.1340717816371105E-2</v>
      </c>
      <c r="M144" s="247">
        <v>0.25095303634374727</v>
      </c>
      <c r="N144" s="247">
        <v>2.0543703301433323E-5</v>
      </c>
      <c r="O144" s="247">
        <v>2.0829174784571967E-6</v>
      </c>
      <c r="P144" s="247">
        <v>2.1186826886838034E-4</v>
      </c>
      <c r="Q144" s="247">
        <v>4.0944670861297364E-6</v>
      </c>
      <c r="R144" s="247">
        <v>3.3432707113037263E-4</v>
      </c>
      <c r="S144" s="247">
        <v>2.243922721905277E-4</v>
      </c>
      <c r="T144" s="247">
        <v>9.4021879755986851E-6</v>
      </c>
      <c r="U144" s="247">
        <v>4.023099215345076E-6</v>
      </c>
      <c r="V144" s="247">
        <v>7.2201682263857349E-4</v>
      </c>
      <c r="W144" s="247">
        <v>1.9105E-2</v>
      </c>
      <c r="X144" s="247">
        <v>6.5616279099999994E-4</v>
      </c>
      <c r="Y144" s="247">
        <v>7.3550527540000002E-4</v>
      </c>
      <c r="Z144" s="247">
        <v>5.7681753140000004E-4</v>
      </c>
      <c r="AA144" s="247">
        <v>6.1159407570000001E-4</v>
      </c>
      <c r="AB144" s="247">
        <v>2.5800796735000004E-3</v>
      </c>
      <c r="AC144" s="247">
        <v>1.91048E-5</v>
      </c>
      <c r="AD144" s="247">
        <v>3.8326000000000004E-6</v>
      </c>
      <c r="AE144" s="248"/>
      <c r="AF144" s="247">
        <v>1605.6811257492</v>
      </c>
      <c r="AG144" s="247" t="s">
        <v>399</v>
      </c>
      <c r="AH144" s="247" t="s">
        <v>502</v>
      </c>
      <c r="AI144" s="247">
        <v>71.450201176899995</v>
      </c>
      <c r="AJ144" s="247" t="s">
        <v>399</v>
      </c>
      <c r="AK144" s="247" t="s">
        <v>399</v>
      </c>
      <c r="AL144" s="154" t="s">
        <v>12</v>
      </c>
    </row>
    <row r="145" spans="1:38" s="3" customFormat="1" ht="26.25" customHeight="1" thickBot="1" x14ac:dyDescent="0.3">
      <c r="A145" s="153"/>
      <c r="B145" s="154" t="s">
        <v>451</v>
      </c>
      <c r="C145" s="155" t="s">
        <v>452</v>
      </c>
      <c r="D145" s="156" t="s">
        <v>1</v>
      </c>
      <c r="E145" s="247">
        <v>1.2792935071289762</v>
      </c>
      <c r="F145" s="247">
        <v>4.2936302701828674E-2</v>
      </c>
      <c r="G145" s="247">
        <v>8.1840541932906466E-4</v>
      </c>
      <c r="H145" s="247">
        <v>9.2151516611489563E-4</v>
      </c>
      <c r="I145" s="247">
        <v>2.0613110766574728E-2</v>
      </c>
      <c r="J145" s="247">
        <v>2.0613110766574728E-2</v>
      </c>
      <c r="K145" s="247">
        <v>2.0613110766574728E-2</v>
      </c>
      <c r="L145" s="247">
        <v>1.4226519752969137E-2</v>
      </c>
      <c r="M145" s="247">
        <v>0.34061348649221784</v>
      </c>
      <c r="N145" s="247">
        <v>2.5576123947839487E-5</v>
      </c>
      <c r="O145" s="247">
        <v>2.5576408238223854E-6</v>
      </c>
      <c r="P145" s="247">
        <v>2.7110104325066172E-4</v>
      </c>
      <c r="Q145" s="247">
        <v>5.1152105750486812E-6</v>
      </c>
      <c r="R145" s="247">
        <v>4.3477925294068889E-4</v>
      </c>
      <c r="S145" s="247">
        <v>2.9155804763066767E-4</v>
      </c>
      <c r="T145" s="247">
        <v>1.0231629384230879E-5</v>
      </c>
      <c r="U145" s="247">
        <v>5.1151395024525925E-6</v>
      </c>
      <c r="V145" s="247">
        <v>9.2072297826358376E-4</v>
      </c>
      <c r="W145" s="247">
        <v>7.5665000000000003E-3</v>
      </c>
      <c r="X145" s="247">
        <v>1.3629009140000002E-4</v>
      </c>
      <c r="Y145" s="247">
        <v>8.2531222039999993E-4</v>
      </c>
      <c r="Z145" s="247">
        <v>9.2222961900000002E-4</v>
      </c>
      <c r="AA145" s="247">
        <v>2.1200680910000001E-4</v>
      </c>
      <c r="AB145" s="247">
        <v>2.0958387398999998E-3</v>
      </c>
      <c r="AC145" s="247">
        <v>5.7317999999999999E-6</v>
      </c>
      <c r="AD145" s="247">
        <v>1.1626000000000001E-6</v>
      </c>
      <c r="AE145" s="248"/>
      <c r="AF145" s="247">
        <v>2078.0649778521001</v>
      </c>
      <c r="AG145" s="247" t="s">
        <v>399</v>
      </c>
      <c r="AH145" s="247">
        <v>0</v>
      </c>
      <c r="AI145" s="247">
        <v>92.442986119699995</v>
      </c>
      <c r="AJ145" s="247">
        <v>0</v>
      </c>
      <c r="AK145" s="247" t="s">
        <v>399</v>
      </c>
      <c r="AL145" s="154" t="s">
        <v>12</v>
      </c>
    </row>
    <row r="146" spans="1:38" s="3" customFormat="1" ht="26.25" customHeight="1" thickBot="1" x14ac:dyDescent="0.3">
      <c r="A146" s="153"/>
      <c r="B146" s="154" t="s">
        <v>453</v>
      </c>
      <c r="C146" s="155" t="s">
        <v>454</v>
      </c>
      <c r="D146" s="156" t="s">
        <v>1</v>
      </c>
      <c r="E146" s="247">
        <v>7.4951294453032688E-3</v>
      </c>
      <c r="F146" s="247">
        <v>6.0714134008285375E-2</v>
      </c>
      <c r="G146" s="247">
        <v>1.3616421219501483E-5</v>
      </c>
      <c r="H146" s="247">
        <v>7.1170744189064713E-5</v>
      </c>
      <c r="I146" s="247">
        <v>7.3883465396182963E-4</v>
      </c>
      <c r="J146" s="247">
        <v>7.3883465396182963E-4</v>
      </c>
      <c r="K146" s="247">
        <v>7.3883465396182963E-4</v>
      </c>
      <c r="L146" s="247">
        <v>1.3421511537230023E-4</v>
      </c>
      <c r="M146" s="247">
        <v>0.25488261748928992</v>
      </c>
      <c r="N146" s="247">
        <v>2.9149047421051239E-6</v>
      </c>
      <c r="O146" s="247">
        <v>3.6661101518077731E-5</v>
      </c>
      <c r="P146" s="247">
        <v>1.4411540706771644E-5</v>
      </c>
      <c r="Q146" s="247">
        <v>4.9694967954384985E-7</v>
      </c>
      <c r="R146" s="247">
        <v>1.6340352950922152E-4</v>
      </c>
      <c r="S146" s="247">
        <v>6.205828312577895E-3</v>
      </c>
      <c r="T146" s="247">
        <v>2.5787954781167751E-4</v>
      </c>
      <c r="U146" s="247">
        <v>3.6501760282412318E-5</v>
      </c>
      <c r="V146" s="247">
        <v>3.641435679578369E-3</v>
      </c>
      <c r="W146" s="247">
        <v>5.5980000000000005E-4</v>
      </c>
      <c r="X146" s="247">
        <v>1.0559556600000001E-5</v>
      </c>
      <c r="Y146" s="247">
        <v>1.3173107700000001E-5</v>
      </c>
      <c r="Z146" s="247">
        <v>8.2372142000000012E-6</v>
      </c>
      <c r="AA146" s="247">
        <v>1.4562562500000001E-5</v>
      </c>
      <c r="AB146" s="247">
        <v>4.6532441000000007E-5</v>
      </c>
      <c r="AC146" s="247">
        <v>5.595E-7</v>
      </c>
      <c r="AD146" s="247">
        <v>2.0779999999999999E-7</v>
      </c>
      <c r="AE146" s="248"/>
      <c r="AF146" s="247">
        <v>67.848927834700007</v>
      </c>
      <c r="AG146" s="247" t="s">
        <v>399</v>
      </c>
      <c r="AH146" s="247" t="s">
        <v>502</v>
      </c>
      <c r="AI146" s="247">
        <v>3.0676772631000002</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0.19728086513325621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8.7569161290000004</v>
      </c>
      <c r="AG147" s="247" t="s">
        <v>399</v>
      </c>
      <c r="AH147" s="247" t="s">
        <v>399</v>
      </c>
      <c r="AI147" s="247">
        <v>0.39592950640000002</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5.2444982827675894E-2</v>
      </c>
      <c r="J148" s="247">
        <v>0.10594315126178631</v>
      </c>
      <c r="K148" s="247">
        <v>0.13010916673632009</v>
      </c>
      <c r="L148" s="247">
        <v>1.0597034247979935E-2</v>
      </c>
      <c r="M148" s="247" t="s">
        <v>399</v>
      </c>
      <c r="N148" s="247">
        <v>0.45544298069581912</v>
      </c>
      <c r="O148" s="247">
        <v>1.910024732592017E-3</v>
      </c>
      <c r="P148" s="247">
        <v>0</v>
      </c>
      <c r="Q148" s="247">
        <v>5.167589524949695E-3</v>
      </c>
      <c r="R148" s="247">
        <v>0.17089071361666899</v>
      </c>
      <c r="S148" s="247">
        <v>3.7595647788123006</v>
      </c>
      <c r="T148" s="247">
        <v>2.5686185605048324E-2</v>
      </c>
      <c r="U148" s="247">
        <v>2.6021833347264012E-3</v>
      </c>
      <c r="V148" s="247">
        <v>1.0583474476631538</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3233.2884620188688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1.5489779739945617E-2</v>
      </c>
      <c r="J149" s="247">
        <v>2.8684777296195584E-2</v>
      </c>
      <c r="K149" s="247">
        <v>5.7369554592391167E-2</v>
      </c>
      <c r="L149" s="247">
        <v>6.0811727867934721E-4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3233.2884620188688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5.777440102128673</v>
      </c>
      <c r="F152" s="172">
        <f t="shared" ref="F152:AD152" si="1">F141 + F151 + IF(AND(OR($B$4="AT",$B$4="BE",$B$4="CH",$B$4="GB",$B$4="IE",$B$4="LT",$B$4="LU",$B$4="NL"),SUM(F143:F149)&gt;0),SUM(F143:F149)-SUM(F27:F33),0)</f>
        <v>4.3708731519043003</v>
      </c>
      <c r="G152" s="172">
        <f t="shared" si="1"/>
        <v>0.68883449913437189</v>
      </c>
      <c r="H152" s="172">
        <f t="shared" si="1"/>
        <v>7.9202792282450307E-2</v>
      </c>
      <c r="I152" s="172">
        <f t="shared" si="1"/>
        <v>0.52882518282685009</v>
      </c>
      <c r="J152" s="172">
        <f t="shared" si="1"/>
        <v>0.63869455084072557</v>
      </c>
      <c r="K152" s="172">
        <f t="shared" si="1"/>
        <v>0.81462270860320474</v>
      </c>
      <c r="L152" s="172">
        <f t="shared" si="1"/>
        <v>0.15501853629038365</v>
      </c>
      <c r="M152" s="172">
        <f t="shared" si="1"/>
        <v>6.6529052348186299</v>
      </c>
      <c r="N152" s="172">
        <f t="shared" si="1"/>
        <v>0.83850341978738596</v>
      </c>
      <c r="O152" s="172">
        <f t="shared" si="1"/>
        <v>2.2313835072707979E-2</v>
      </c>
      <c r="P152" s="172">
        <f t="shared" si="1"/>
        <v>3.9485139032584347E-2</v>
      </c>
      <c r="Q152" s="172">
        <f t="shared" si="1"/>
        <v>2.2940369584855388E-2</v>
      </c>
      <c r="R152" s="172">
        <f t="shared" si="1"/>
        <v>0.23179683140309132</v>
      </c>
      <c r="S152" s="172">
        <f t="shared" si="1"/>
        <v>4.3718747104100997</v>
      </c>
      <c r="T152" s="172">
        <f t="shared" si="1"/>
        <v>0.31986723088331476</v>
      </c>
      <c r="U152" s="172">
        <f t="shared" si="1"/>
        <v>2.8952933554969366E-2</v>
      </c>
      <c r="V152" s="172">
        <f t="shared" si="1"/>
        <v>1.8347451860771828</v>
      </c>
      <c r="W152" s="172">
        <f t="shared" si="1"/>
        <v>0.87304442879935484</v>
      </c>
      <c r="X152" s="172">
        <f t="shared" si="1"/>
        <v>5.5744449336624799E-2</v>
      </c>
      <c r="Y152" s="172">
        <f t="shared" si="1"/>
        <v>6.9971956183825526E-2</v>
      </c>
      <c r="Z152" s="172">
        <f t="shared" si="1"/>
        <v>2.9820213946441965E-2</v>
      </c>
      <c r="AA152" s="172">
        <f t="shared" si="1"/>
        <v>3.1105444348694711E-2</v>
      </c>
      <c r="AB152" s="172">
        <f t="shared" si="1"/>
        <v>0.18664384461717276</v>
      </c>
      <c r="AC152" s="172">
        <f t="shared" si="1"/>
        <v>2.3907883847054473E-2</v>
      </c>
      <c r="AD152" s="172">
        <f t="shared" si="1"/>
        <v>2.6322648308483666E-2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5.777440102128673</v>
      </c>
      <c r="F154" s="172">
        <f>F141 + F153 - IF(OR($B$6=2005,$B$6&gt;=2020),SUM(F99:F122),0) + IF(AND(OR($B$4="AT",$B$4="BE",$B$4="CH",$B$4="GB",$B$4="IE",$B$4="LT",$B$4="LU",$B$4="NL"),SUM(F143:F149)&gt;0),SUM(F143:F149)-SUM(F27:F33),0)</f>
        <v>4.3708731519043003</v>
      </c>
      <c r="G154" s="172">
        <f>G141 + G153 + IF(AND(OR($B$4="AT",$B$4="BE",$B$4="CH",$B$4="GB",$B$4="IE",$B$4="LT",$B$4="LU",$B$4="NL"),SUM(G143:G149)&gt;0),SUM(G143:G149)-SUM(G27:G33),0)</f>
        <v>0.68883449913437189</v>
      </c>
      <c r="H154" s="172">
        <f t="shared" ref="H154:AD154" si="2">H141 + H153 + IF(AND(OR($B$4="AT",$B$4="BE",$B$4="CH",$B$4="GB",$B$4="IE",$B$4="LT",$B$4="LU",$B$4="NL"),SUM(H143:H149)&gt;0),SUM(H143:H149)-SUM(H27:H33),0)</f>
        <v>7.9202792282450307E-2</v>
      </c>
      <c r="I154" s="172">
        <f t="shared" si="2"/>
        <v>0.52882518282685009</v>
      </c>
      <c r="J154" s="172">
        <f t="shared" si="2"/>
        <v>0.63869455084072557</v>
      </c>
      <c r="K154" s="172">
        <f t="shared" si="2"/>
        <v>0.81462270860320474</v>
      </c>
      <c r="L154" s="172">
        <f t="shared" si="2"/>
        <v>0.15501853629038365</v>
      </c>
      <c r="M154" s="172">
        <f t="shared" si="2"/>
        <v>6.6529052348186299</v>
      </c>
      <c r="N154" s="172">
        <f t="shared" si="2"/>
        <v>0.83850341978738596</v>
      </c>
      <c r="O154" s="172">
        <f t="shared" si="2"/>
        <v>2.2313835072707979E-2</v>
      </c>
      <c r="P154" s="172">
        <f t="shared" si="2"/>
        <v>3.9485139032584347E-2</v>
      </c>
      <c r="Q154" s="172">
        <f t="shared" si="2"/>
        <v>2.2940369584855388E-2</v>
      </c>
      <c r="R154" s="172">
        <f t="shared" si="2"/>
        <v>0.23179683140309132</v>
      </c>
      <c r="S154" s="172">
        <f t="shared" si="2"/>
        <v>4.3718747104100997</v>
      </c>
      <c r="T154" s="172">
        <f t="shared" si="2"/>
        <v>0.31986723088331476</v>
      </c>
      <c r="U154" s="172">
        <f t="shared" si="2"/>
        <v>2.8952933554969366E-2</v>
      </c>
      <c r="V154" s="172">
        <f t="shared" si="2"/>
        <v>1.8347451860771828</v>
      </c>
      <c r="W154" s="172">
        <f t="shared" si="2"/>
        <v>0.87304442879935484</v>
      </c>
      <c r="X154" s="172">
        <f t="shared" si="2"/>
        <v>5.5744449336624799E-2</v>
      </c>
      <c r="Y154" s="172">
        <f t="shared" si="2"/>
        <v>6.9971956183825526E-2</v>
      </c>
      <c r="Z154" s="172">
        <f t="shared" si="2"/>
        <v>2.9820213946441965E-2</v>
      </c>
      <c r="AA154" s="172">
        <f t="shared" si="2"/>
        <v>3.1105444348694711E-2</v>
      </c>
      <c r="AB154" s="172">
        <f t="shared" si="2"/>
        <v>0.18664384461717276</v>
      </c>
      <c r="AC154" s="172">
        <f t="shared" si="2"/>
        <v>2.3907883847054473E-2</v>
      </c>
      <c r="AD154" s="172">
        <f t="shared" si="2"/>
        <v>2.6322648308483666E-2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2013</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2013</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0.24134849633928002</v>
      </c>
      <c r="F14" s="247">
        <v>1.2066055709552E-2</v>
      </c>
      <c r="G14" s="247">
        <v>5.2850412656431202E-3</v>
      </c>
      <c r="H14" s="247">
        <v>1.7560275987342224E-3</v>
      </c>
      <c r="I14" s="247">
        <v>2.3428486043927999E-3</v>
      </c>
      <c r="J14" s="247">
        <v>2.3929868603928001E-3</v>
      </c>
      <c r="K14" s="247">
        <v>2.4619269623927997E-3</v>
      </c>
      <c r="L14" s="247">
        <v>7.6542168229820021E-5</v>
      </c>
      <c r="M14" s="247">
        <v>6.4313161591279991E-2</v>
      </c>
      <c r="N14" s="247">
        <v>6.1580790961506288E-2</v>
      </c>
      <c r="O14" s="247">
        <v>4.2897058176843816E-3</v>
      </c>
      <c r="P14" s="247">
        <v>1.5766067392151997E-2</v>
      </c>
      <c r="Q14" s="247">
        <v>3.9189994579024003E-3</v>
      </c>
      <c r="R14" s="247">
        <v>2.7526305861824519E-2</v>
      </c>
      <c r="S14" s="247">
        <v>3.7199127751424521E-3</v>
      </c>
      <c r="T14" s="247">
        <v>3.692011722540136E-3</v>
      </c>
      <c r="U14" s="247">
        <v>5.4143491465402233E-3</v>
      </c>
      <c r="V14" s="247">
        <v>0.2506395774371063</v>
      </c>
      <c r="W14" s="247">
        <v>7.4997060387600014E-3</v>
      </c>
      <c r="X14" s="247">
        <v>4.4347956450111991E-6</v>
      </c>
      <c r="Y14" s="247">
        <v>9.0346214835167985E-6</v>
      </c>
      <c r="Z14" s="247">
        <v>5.2586978355167994E-6</v>
      </c>
      <c r="AA14" s="247">
        <v>6.3472440523167998E-6</v>
      </c>
      <c r="AB14" s="247">
        <v>2.4930793711561597E-5</v>
      </c>
      <c r="AC14" s="247">
        <v>2.0318065344000002E-2</v>
      </c>
      <c r="AD14" s="247">
        <v>1.5283500479999999E-6</v>
      </c>
      <c r="AE14" s="248"/>
      <c r="AF14" s="249">
        <v>1.6669400000000005</v>
      </c>
      <c r="AG14" s="249" t="s">
        <v>399</v>
      </c>
      <c r="AH14" s="249">
        <v>1084.0983346400001</v>
      </c>
      <c r="AI14" s="249">
        <v>1606.8698267727127</v>
      </c>
      <c r="AJ14" s="249">
        <v>2694.5767152954004</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0.15675209034957244</v>
      </c>
      <c r="F23" s="247">
        <v>8.4702514537234153E-2</v>
      </c>
      <c r="G23" s="247">
        <v>1.6402586709849036E-4</v>
      </c>
      <c r="H23" s="247">
        <v>8.0921008862597837E-5</v>
      </c>
      <c r="I23" s="247">
        <v>1.0528215687078199E-2</v>
      </c>
      <c r="J23" s="247">
        <v>1.8148366950622198E-2</v>
      </c>
      <c r="K23" s="247">
        <v>8.4097533781195305E-2</v>
      </c>
      <c r="L23" s="247">
        <v>7.2056680367584298E-3</v>
      </c>
      <c r="M23" s="247">
        <v>0.33633388471591297</v>
      </c>
      <c r="N23" s="247">
        <v>8.6327333629045508E-6</v>
      </c>
      <c r="O23" s="247">
        <v>1.7974435652994675E-4</v>
      </c>
      <c r="P23" s="247" t="s">
        <v>502</v>
      </c>
      <c r="Q23" s="247" t="s">
        <v>502</v>
      </c>
      <c r="R23" s="247">
        <v>5.4525553849652506E-4</v>
      </c>
      <c r="S23" s="247">
        <v>2.4390184519304619E-2</v>
      </c>
      <c r="T23" s="247">
        <v>7.5360570059646113E-4</v>
      </c>
      <c r="U23" s="247">
        <v>1.0412589936789136E-4</v>
      </c>
      <c r="V23" s="247">
        <v>1.3858690553321293E-2</v>
      </c>
      <c r="W23" s="247" t="s">
        <v>502</v>
      </c>
      <c r="X23" s="247">
        <v>3.1964559315584792E-4</v>
      </c>
      <c r="Y23" s="247">
        <v>5.2091724354947429E-4</v>
      </c>
      <c r="Z23" s="247" t="s">
        <v>399</v>
      </c>
      <c r="AA23" s="247" t="s">
        <v>399</v>
      </c>
      <c r="AB23" s="247">
        <v>8.4056283670532221E-4</v>
      </c>
      <c r="AC23" s="247" t="s">
        <v>502</v>
      </c>
      <c r="AD23" s="247" t="s">
        <v>399</v>
      </c>
      <c r="AE23" s="248"/>
      <c r="AF23" s="249">
        <v>448.21367184604128</v>
      </c>
      <c r="AG23" s="249" t="s">
        <v>399</v>
      </c>
      <c r="AH23" s="249" t="s">
        <v>399</v>
      </c>
      <c r="AI23" s="249">
        <v>0.71721093832180016</v>
      </c>
      <c r="AJ23" s="249" t="s">
        <v>399</v>
      </c>
      <c r="AK23" s="249" t="s">
        <v>414</v>
      </c>
      <c r="AL23" s="250" t="s">
        <v>12</v>
      </c>
    </row>
    <row r="24" spans="1:38" s="1" customFormat="1" ht="26.25" customHeight="1" thickBot="1" x14ac:dyDescent="0.3">
      <c r="A24" s="253" t="s">
        <v>114</v>
      </c>
      <c r="B24" s="251" t="s">
        <v>326</v>
      </c>
      <c r="C24" s="245" t="s">
        <v>344</v>
      </c>
      <c r="D24" s="246"/>
      <c r="E24" s="247">
        <v>0.11295337407097536</v>
      </c>
      <c r="F24" s="247">
        <v>2.607598271047586E-2</v>
      </c>
      <c r="G24" s="247">
        <v>3.8678195301455592E-3</v>
      </c>
      <c r="H24" s="247">
        <v>6.4315180978244651E-4</v>
      </c>
      <c r="I24" s="247">
        <v>2.1708262728445263E-3</v>
      </c>
      <c r="J24" s="247">
        <v>2.1708262728445263E-3</v>
      </c>
      <c r="K24" s="247">
        <v>2.1708262728445263E-3</v>
      </c>
      <c r="L24" s="247">
        <v>7.8543298897741469E-4</v>
      </c>
      <c r="M24" s="247">
        <v>3.5194423647006604E-2</v>
      </c>
      <c r="N24" s="247">
        <v>1.7041811559983382E-5</v>
      </c>
      <c r="O24" s="247">
        <v>1.3576901798344636E-6</v>
      </c>
      <c r="P24" s="247">
        <v>5.8085182093323162E-4</v>
      </c>
      <c r="Q24" s="247">
        <v>1.0808760924330985E-4</v>
      </c>
      <c r="R24" s="247">
        <v>2.7224028418387827E-5</v>
      </c>
      <c r="S24" s="247">
        <v>1.7535958457855838E-5</v>
      </c>
      <c r="T24" s="247">
        <v>1.4326798792597675E-5</v>
      </c>
      <c r="U24" s="247">
        <v>6.8911039732724765E-5</v>
      </c>
      <c r="V24" s="247">
        <v>2.7223477029962996E-3</v>
      </c>
      <c r="W24" s="247">
        <v>6.4561886834897653E-4</v>
      </c>
      <c r="X24" s="247">
        <v>8.9135023806136517E-7</v>
      </c>
      <c r="Y24" s="247">
        <v>4.0836961608289785E-6</v>
      </c>
      <c r="Z24" s="247">
        <v>1.2809908089020986E-6</v>
      </c>
      <c r="AA24" s="247">
        <v>1.246341711285711E-6</v>
      </c>
      <c r="AB24" s="247">
        <v>7.5023789190781555E-6</v>
      </c>
      <c r="AC24" s="247" t="s">
        <v>502</v>
      </c>
      <c r="AD24" s="247" t="s">
        <v>502</v>
      </c>
      <c r="AE24" s="248"/>
      <c r="AF24" s="249">
        <v>67.173070967657054</v>
      </c>
      <c r="AG24" s="249" t="s">
        <v>399</v>
      </c>
      <c r="AH24" s="249">
        <v>1060.7241711428014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1.9695520450168689</v>
      </c>
      <c r="F27" s="247">
        <v>0.27822695792166624</v>
      </c>
      <c r="G27" s="247">
        <v>2.9545794608792672E-3</v>
      </c>
      <c r="H27" s="247">
        <v>2.1191794190025162E-2</v>
      </c>
      <c r="I27" s="247">
        <v>6.4416192482326107E-2</v>
      </c>
      <c r="J27" s="247">
        <v>6.4416192482326107E-2</v>
      </c>
      <c r="K27" s="247">
        <v>6.4416192482326107E-2</v>
      </c>
      <c r="L27" s="247">
        <v>5.3866769090462091E-2</v>
      </c>
      <c r="M27" s="247">
        <v>2.0665709179775207</v>
      </c>
      <c r="N27" s="247">
        <v>1.7322455642497826E-4</v>
      </c>
      <c r="O27" s="247">
        <v>1.9695894939368777E-5</v>
      </c>
      <c r="P27" s="247">
        <v>1.3460650833009198E-3</v>
      </c>
      <c r="Q27" s="247">
        <v>3.3458191636560181E-5</v>
      </c>
      <c r="R27" s="247">
        <v>1.7046954266095582E-3</v>
      </c>
      <c r="S27" s="247">
        <v>1.1594835447695801E-3</v>
      </c>
      <c r="T27" s="247">
        <v>1.677875533901361E-4</v>
      </c>
      <c r="U27" s="247">
        <v>2.7524593394382801E-5</v>
      </c>
      <c r="V27" s="247">
        <v>4.7764188637235893E-3</v>
      </c>
      <c r="W27" s="247">
        <v>7.4679899999999994E-2</v>
      </c>
      <c r="X27" s="247">
        <v>3.7465058767000002E-3</v>
      </c>
      <c r="Y27" s="247">
        <v>4.2023229486000003E-3</v>
      </c>
      <c r="Z27" s="247">
        <v>3.2797228234000002E-3</v>
      </c>
      <c r="AA27" s="247">
        <v>3.5516061507000003E-3</v>
      </c>
      <c r="AB27" s="247">
        <v>1.47801577994E-2</v>
      </c>
      <c r="AC27" s="247">
        <v>7.4680199999999997E-5</v>
      </c>
      <c r="AD27" s="247">
        <v>1.4941599999999999E-5</v>
      </c>
      <c r="AE27" s="248"/>
      <c r="AF27" s="247">
        <v>8812.9197523858002</v>
      </c>
      <c r="AG27" s="247" t="s">
        <v>399</v>
      </c>
      <c r="AH27" s="247">
        <v>1.1144022099999999</v>
      </c>
      <c r="AI27" s="247">
        <v>396.34863496550003</v>
      </c>
      <c r="AJ27" s="247">
        <v>0.72834586769999998</v>
      </c>
      <c r="AK27" s="247" t="s">
        <v>399</v>
      </c>
      <c r="AL27" s="250" t="s">
        <v>12</v>
      </c>
    </row>
    <row r="28" spans="1:38" s="1" customFormat="1" ht="26.25" customHeight="1" thickBot="1" x14ac:dyDescent="0.3">
      <c r="A28" s="244" t="s">
        <v>123</v>
      </c>
      <c r="B28" s="244" t="s">
        <v>164</v>
      </c>
      <c r="C28" s="245" t="s">
        <v>146</v>
      </c>
      <c r="D28" s="246"/>
      <c r="E28" s="247">
        <v>0.55320615949972396</v>
      </c>
      <c r="F28" s="247">
        <v>4.9380177217393934E-2</v>
      </c>
      <c r="G28" s="247">
        <v>6.9469393117829606E-4</v>
      </c>
      <c r="H28" s="247">
        <v>7.1984373210893257E-4</v>
      </c>
      <c r="I28" s="247">
        <v>2.4578961900250135E-2</v>
      </c>
      <c r="J28" s="247">
        <v>2.4578961900250135E-2</v>
      </c>
      <c r="K28" s="247">
        <v>2.4578961900250135E-2</v>
      </c>
      <c r="L28" s="247">
        <v>2.0459706934438583E-2</v>
      </c>
      <c r="M28" s="247">
        <v>0.25218267756086582</v>
      </c>
      <c r="N28" s="247">
        <v>2.2854222821417443E-5</v>
      </c>
      <c r="O28" s="247">
        <v>2.3205053692313416E-6</v>
      </c>
      <c r="P28" s="247">
        <v>2.3501010442302292E-4</v>
      </c>
      <c r="Q28" s="247">
        <v>4.5533030207386886E-6</v>
      </c>
      <c r="R28" s="247">
        <v>3.7019087495978172E-4</v>
      </c>
      <c r="S28" s="247">
        <v>2.4848709974888199E-4</v>
      </c>
      <c r="T28" s="247">
        <v>1.0597637242785277E-5</v>
      </c>
      <c r="U28" s="247">
        <v>4.465595303014694E-6</v>
      </c>
      <c r="V28" s="247">
        <v>8.0117592301092529E-4</v>
      </c>
      <c r="W28" s="247">
        <v>1.79326E-2</v>
      </c>
      <c r="X28" s="247">
        <v>7.2273516860000002E-4</v>
      </c>
      <c r="Y28" s="247">
        <v>8.1011318190000005E-4</v>
      </c>
      <c r="Z28" s="247">
        <v>6.3532791609999999E-4</v>
      </c>
      <c r="AA28" s="247">
        <v>6.7369308790000005E-4</v>
      </c>
      <c r="AB28" s="247">
        <v>2.8418693545E-3</v>
      </c>
      <c r="AC28" s="247">
        <v>1.7932699999999999E-5</v>
      </c>
      <c r="AD28" s="247">
        <v>3.5978999999999999E-6</v>
      </c>
      <c r="AE28" s="248"/>
      <c r="AF28" s="247">
        <v>1777.6531910133999</v>
      </c>
      <c r="AG28" s="247" t="s">
        <v>399</v>
      </c>
      <c r="AH28" s="247" t="s">
        <v>502</v>
      </c>
      <c r="AI28" s="247">
        <v>80.221831672899995</v>
      </c>
      <c r="AJ28" s="247" t="s">
        <v>399</v>
      </c>
      <c r="AK28" s="247" t="s">
        <v>399</v>
      </c>
      <c r="AL28" s="250" t="s">
        <v>12</v>
      </c>
    </row>
    <row r="29" spans="1:38" s="1" customFormat="1" ht="26.25" customHeight="1" thickBot="1" x14ac:dyDescent="0.3">
      <c r="A29" s="244" t="s">
        <v>123</v>
      </c>
      <c r="B29" s="244" t="s">
        <v>165</v>
      </c>
      <c r="C29" s="245" t="s">
        <v>147</v>
      </c>
      <c r="D29" s="246"/>
      <c r="E29" s="247">
        <v>1.191104061753071</v>
      </c>
      <c r="F29" s="247">
        <v>3.7705261626990956E-2</v>
      </c>
      <c r="G29" s="247">
        <v>7.3309395293707906E-4</v>
      </c>
      <c r="H29" s="247">
        <v>8.0309862877593445E-4</v>
      </c>
      <c r="I29" s="247">
        <v>1.8529669171995198E-2</v>
      </c>
      <c r="J29" s="247">
        <v>1.8529669171995198E-2</v>
      </c>
      <c r="K29" s="247">
        <v>1.8529669171995198E-2</v>
      </c>
      <c r="L29" s="247">
        <v>1.2881419988124776E-2</v>
      </c>
      <c r="M29" s="247">
        <v>0.32026552862500679</v>
      </c>
      <c r="N29" s="247">
        <v>2.2853097617233361E-5</v>
      </c>
      <c r="O29" s="247">
        <v>2.2853402385260604E-6</v>
      </c>
      <c r="P29" s="247">
        <v>2.4223654128291072E-4</v>
      </c>
      <c r="Q29" s="247">
        <v>4.570604285045307E-6</v>
      </c>
      <c r="R29" s="247">
        <v>3.8848673536354291E-4</v>
      </c>
      <c r="S29" s="247">
        <v>2.60514844054724E-4</v>
      </c>
      <c r="T29" s="247">
        <v>9.1425038342064451E-6</v>
      </c>
      <c r="U29" s="247">
        <v>4.5705280930384933E-6</v>
      </c>
      <c r="V29" s="247">
        <v>8.2269277098672485E-4</v>
      </c>
      <c r="W29" s="247">
        <v>5.9094999999999998E-3</v>
      </c>
      <c r="X29" s="247">
        <v>1.107490385E-4</v>
      </c>
      <c r="Y29" s="247">
        <v>6.7064695570000004E-4</v>
      </c>
      <c r="Z29" s="247">
        <v>7.4940182740000009E-4</v>
      </c>
      <c r="AA29" s="247">
        <v>1.7227628160000001E-4</v>
      </c>
      <c r="AB29" s="247">
        <v>1.7030741032000004E-3</v>
      </c>
      <c r="AC29" s="247">
        <v>4.2544999999999997E-6</v>
      </c>
      <c r="AD29" s="247">
        <v>8.6059999999999996E-7</v>
      </c>
      <c r="AE29" s="248"/>
      <c r="AF29" s="247">
        <v>1855.5042712943</v>
      </c>
      <c r="AG29" s="247" t="s">
        <v>399</v>
      </c>
      <c r="AH29" s="247">
        <v>0</v>
      </c>
      <c r="AI29" s="247">
        <v>83.738663706099999</v>
      </c>
      <c r="AJ29" s="247">
        <v>0</v>
      </c>
      <c r="AK29" s="247" t="s">
        <v>399</v>
      </c>
      <c r="AL29" s="250" t="s">
        <v>12</v>
      </c>
    </row>
    <row r="30" spans="1:38" s="1" customFormat="1" ht="26.25" customHeight="1" thickBot="1" x14ac:dyDescent="0.3">
      <c r="A30" s="244" t="s">
        <v>123</v>
      </c>
      <c r="B30" s="244" t="s">
        <v>166</v>
      </c>
      <c r="C30" s="245" t="s">
        <v>54</v>
      </c>
      <c r="D30" s="246"/>
      <c r="E30" s="247">
        <v>9.0413046664602585E-3</v>
      </c>
      <c r="F30" s="247">
        <v>6.7495669640904823E-2</v>
      </c>
      <c r="G30" s="247">
        <v>1.437359806804562E-5</v>
      </c>
      <c r="H30" s="247">
        <v>8.1161841063263784E-5</v>
      </c>
      <c r="I30" s="247">
        <v>7.7954691993375167E-4</v>
      </c>
      <c r="J30" s="247">
        <v>7.7954691993375167E-4</v>
      </c>
      <c r="K30" s="247">
        <v>7.7954691993375167E-4</v>
      </c>
      <c r="L30" s="247">
        <v>1.4287895395482706E-4</v>
      </c>
      <c r="M30" s="247">
        <v>0.26877672302734285</v>
      </c>
      <c r="N30" s="247">
        <v>3.4004560802807912E-6</v>
      </c>
      <c r="O30" s="247">
        <v>4.4406992386833037E-5</v>
      </c>
      <c r="P30" s="247">
        <v>1.6747201117229313E-5</v>
      </c>
      <c r="Q30" s="247">
        <v>5.7748969369756262E-7</v>
      </c>
      <c r="R30" s="247">
        <v>1.9748306991586499E-4</v>
      </c>
      <c r="S30" s="247">
        <v>7.5194332713904724E-3</v>
      </c>
      <c r="T30" s="247">
        <v>3.1229179737275492E-4</v>
      </c>
      <c r="U30" s="247">
        <v>4.4213913442720312E-5</v>
      </c>
      <c r="V30" s="247">
        <v>4.4097308982841759E-3</v>
      </c>
      <c r="W30" s="247">
        <v>5.8290000000000002E-4</v>
      </c>
      <c r="X30" s="247">
        <v>1.18158966E-5</v>
      </c>
      <c r="Y30" s="247">
        <v>1.4530555400000001E-5</v>
      </c>
      <c r="Z30" s="247">
        <v>9.2727968000000006E-6</v>
      </c>
      <c r="AA30" s="247">
        <v>1.6020518199999999E-5</v>
      </c>
      <c r="AB30" s="247">
        <v>5.1639767000000003E-5</v>
      </c>
      <c r="AC30" s="247">
        <v>5.834E-7</v>
      </c>
      <c r="AD30" s="247">
        <v>2.0840000000000001E-7</v>
      </c>
      <c r="AE30" s="248"/>
      <c r="AF30" s="247">
        <v>78.865175410500001</v>
      </c>
      <c r="AG30" s="247" t="s">
        <v>399</v>
      </c>
      <c r="AH30" s="247" t="s">
        <v>502</v>
      </c>
      <c r="AI30" s="247">
        <v>3.5516561876999999</v>
      </c>
      <c r="AJ30" s="247" t="s">
        <v>399</v>
      </c>
      <c r="AK30" s="247" t="s">
        <v>399</v>
      </c>
      <c r="AL30" s="250" t="s">
        <v>12</v>
      </c>
    </row>
    <row r="31" spans="1:38" s="1" customFormat="1" ht="26.25" customHeight="1" thickBot="1" x14ac:dyDescent="0.3">
      <c r="A31" s="244" t="s">
        <v>123</v>
      </c>
      <c r="B31" s="244" t="s">
        <v>167</v>
      </c>
      <c r="C31" s="245" t="s">
        <v>55</v>
      </c>
      <c r="D31" s="246"/>
      <c r="E31" s="247" t="s">
        <v>399</v>
      </c>
      <c r="F31" s="247">
        <v>0.1981866184800895</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8.7981507814000004</v>
      </c>
      <c r="AG31" s="247" t="s">
        <v>399</v>
      </c>
      <c r="AH31" s="247" t="s">
        <v>399</v>
      </c>
      <c r="AI31" s="247">
        <v>0.39622059459999998</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5.2323479345040974E-2</v>
      </c>
      <c r="J32" s="247">
        <v>0.10585022414631862</v>
      </c>
      <c r="K32" s="247">
        <v>0.12983349592063695</v>
      </c>
      <c r="L32" s="247">
        <v>1.0530653652777134E-2</v>
      </c>
      <c r="M32" s="247" t="s">
        <v>399</v>
      </c>
      <c r="N32" s="247">
        <v>0.4565189752763717</v>
      </c>
      <c r="O32" s="247">
        <v>1.9121049063866625E-3</v>
      </c>
      <c r="P32" s="247">
        <v>0</v>
      </c>
      <c r="Q32" s="247">
        <v>5.1786911372188084E-3</v>
      </c>
      <c r="R32" s="247">
        <v>0.17132037811251963</v>
      </c>
      <c r="S32" s="247">
        <v>3.7692319452426442</v>
      </c>
      <c r="T32" s="247">
        <v>2.5734607346602063E-2</v>
      </c>
      <c r="U32" s="247">
        <v>2.5966699184127428E-3</v>
      </c>
      <c r="V32" s="247">
        <v>1.0565349908573554</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3280.585607808026</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1.5199676889745608E-2</v>
      </c>
      <c r="J33" s="247">
        <v>2.8147549795825219E-2</v>
      </c>
      <c r="K33" s="247">
        <v>5.6295099591650438E-2</v>
      </c>
      <c r="L33" s="247">
        <v>5.9672805567149501E-4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3280.585607808026</v>
      </c>
      <c r="AL33" s="250" t="s">
        <v>459</v>
      </c>
    </row>
    <row r="34" spans="1:38" s="1" customFormat="1" ht="26.25" customHeight="1" thickBot="1" x14ac:dyDescent="0.3">
      <c r="A34" s="244" t="s">
        <v>121</v>
      </c>
      <c r="B34" s="244" t="s">
        <v>170</v>
      </c>
      <c r="C34" s="245" t="s">
        <v>58</v>
      </c>
      <c r="D34" s="246"/>
      <c r="E34" s="247">
        <v>4.5269642175999956E-2</v>
      </c>
      <c r="F34" s="247">
        <v>4.0181913727999957E-3</v>
      </c>
      <c r="G34" s="247">
        <v>1.7825617919999981E-3</v>
      </c>
      <c r="H34" s="247">
        <v>6.0532827519999943E-6</v>
      </c>
      <c r="I34" s="247">
        <v>1.1835467564799988E-3</v>
      </c>
      <c r="J34" s="247">
        <v>1.2437082169599988E-3</v>
      </c>
      <c r="K34" s="247">
        <v>1.3131538534399986E-3</v>
      </c>
      <c r="L34" s="247">
        <v>7.6930539171199939E-4</v>
      </c>
      <c r="M34" s="247">
        <v>9.2433256255999921E-3</v>
      </c>
      <c r="N34" s="247" t="s">
        <v>502</v>
      </c>
      <c r="O34" s="247">
        <v>8.6528520319999918E-6</v>
      </c>
      <c r="P34" s="247" t="s">
        <v>502</v>
      </c>
      <c r="Q34" s="247" t="s">
        <v>502</v>
      </c>
      <c r="R34" s="247">
        <v>4.3189986751999957E-5</v>
      </c>
      <c r="S34" s="247">
        <v>1.4683852761599985E-3</v>
      </c>
      <c r="T34" s="247">
        <v>6.0458554111999939E-5</v>
      </c>
      <c r="U34" s="247">
        <v>8.6528520319999918E-6</v>
      </c>
      <c r="V34" s="247">
        <v>8.6379973503999919E-4</v>
      </c>
      <c r="W34" s="247" t="s">
        <v>502</v>
      </c>
      <c r="X34" s="247">
        <v>2.5921419391999971E-5</v>
      </c>
      <c r="Y34" s="247">
        <v>4.3189986751999957E-5</v>
      </c>
      <c r="Z34" s="247" t="s">
        <v>502</v>
      </c>
      <c r="AA34" s="247" t="s">
        <v>502</v>
      </c>
      <c r="AB34" s="247">
        <v>6.9111406143999938E-5</v>
      </c>
      <c r="AC34" s="247" t="s">
        <v>399</v>
      </c>
      <c r="AD34" s="247" t="s">
        <v>399</v>
      </c>
      <c r="AE34" s="248"/>
      <c r="AF34" s="249">
        <v>37.136703999999959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4.5452576896580686E-2</v>
      </c>
      <c r="F36" s="247">
        <v>1.6212082876639101E-3</v>
      </c>
      <c r="G36" s="247">
        <v>1.7424317539762586E-3</v>
      </c>
      <c r="H36" s="247">
        <v>4.2316199739423417E-6</v>
      </c>
      <c r="I36" s="247">
        <v>8.1047968442095688E-4</v>
      </c>
      <c r="J36" s="247">
        <v>8.684777699461666E-4</v>
      </c>
      <c r="K36" s="247">
        <v>8.684777699461666E-4</v>
      </c>
      <c r="L36" s="247">
        <v>2.6922810868331169E-4</v>
      </c>
      <c r="M36" s="247">
        <v>4.2838929265616296E-3</v>
      </c>
      <c r="N36" s="247">
        <v>7.5248159889574706E-5</v>
      </c>
      <c r="O36" s="247">
        <v>5.7998085525209749E-6</v>
      </c>
      <c r="P36" s="247">
        <v>1.7374533775363265E-5</v>
      </c>
      <c r="Q36" s="247">
        <v>2.3149450445684582E-5</v>
      </c>
      <c r="R36" s="247">
        <v>2.8949258998205553E-5</v>
      </c>
      <c r="S36" s="247">
        <v>5.0953682862705726E-4</v>
      </c>
      <c r="T36" s="247">
        <v>5.7898517996411106E-4</v>
      </c>
      <c r="U36" s="247">
        <v>5.7898517996411105E-5</v>
      </c>
      <c r="V36" s="247">
        <v>6.9473243219253392E-4</v>
      </c>
      <c r="W36" s="247">
        <v>7.5248159889574714E-2</v>
      </c>
      <c r="X36" s="247" t="s">
        <v>502</v>
      </c>
      <c r="Y36" s="247" t="s">
        <v>502</v>
      </c>
      <c r="Z36" s="247" t="s">
        <v>502</v>
      </c>
      <c r="AA36" s="247" t="s">
        <v>502</v>
      </c>
      <c r="AB36" s="247">
        <v>1.9664586937732061E-6</v>
      </c>
      <c r="AC36" s="247">
        <v>4.6298900891369164E-5</v>
      </c>
      <c r="AD36" s="247">
        <v>2.2004423864500181E-5</v>
      </c>
      <c r="AE36" s="248"/>
      <c r="AF36" s="249">
        <v>24.891882199660834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26.833333333333339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4.5292658161854987E-3</v>
      </c>
      <c r="F38" s="247">
        <v>3.0683027197382314E-4</v>
      </c>
      <c r="G38" s="247">
        <v>3.8666433620895017E-6</v>
      </c>
      <c r="H38" s="247">
        <v>1.9110570304412432E-6</v>
      </c>
      <c r="I38" s="247">
        <v>1.8643391141590483E-4</v>
      </c>
      <c r="J38" s="247">
        <v>2.7105985611286174E-4</v>
      </c>
      <c r="K38" s="247">
        <v>9.4196914662794077E-4</v>
      </c>
      <c r="L38" s="247">
        <v>1.2425634578630277E-4</v>
      </c>
      <c r="M38" s="247">
        <v>2.2783912196560727E-3</v>
      </c>
      <c r="N38" s="247">
        <v>2.6862436686605593E-10</v>
      </c>
      <c r="O38" s="247">
        <v>3.237908435519737E-6</v>
      </c>
      <c r="P38" s="247" t="s">
        <v>502</v>
      </c>
      <c r="Q38" s="247" t="s">
        <v>502</v>
      </c>
      <c r="R38" s="247">
        <v>1.296040444136464E-5</v>
      </c>
      <c r="S38" s="247">
        <v>4.86259056904583E-4</v>
      </c>
      <c r="T38" s="247">
        <v>1.771327274463678E-5</v>
      </c>
      <c r="U38" s="247">
        <v>2.4106835825216901E-6</v>
      </c>
      <c r="V38" s="247">
        <v>2.6931666661343624E-4</v>
      </c>
      <c r="W38" s="247" t="s">
        <v>502</v>
      </c>
      <c r="X38" s="247">
        <v>7.2311119637053137E-6</v>
      </c>
      <c r="Y38" s="247">
        <v>1.2047699871331531E-5</v>
      </c>
      <c r="Z38" s="247" t="s">
        <v>399</v>
      </c>
      <c r="AA38" s="247" t="s">
        <v>399</v>
      </c>
      <c r="AB38" s="247">
        <v>1.9278811835036859E-5</v>
      </c>
      <c r="AC38" s="247" t="s">
        <v>502</v>
      </c>
      <c r="AD38" s="247" t="s">
        <v>399</v>
      </c>
      <c r="AE38" s="248"/>
      <c r="AF38" s="249">
        <v>10.305242208998424</v>
      </c>
      <c r="AG38" s="249" t="s">
        <v>399</v>
      </c>
      <c r="AH38" s="249" t="s">
        <v>399</v>
      </c>
      <c r="AI38" s="249">
        <v>2.2317419769267845E-5</v>
      </c>
      <c r="AJ38" s="249" t="s">
        <v>399</v>
      </c>
      <c r="AK38" s="249" t="s">
        <v>414</v>
      </c>
      <c r="AL38" s="250" t="s">
        <v>12</v>
      </c>
    </row>
    <row r="39" spans="1:38" s="1" customFormat="1" ht="26.25" customHeight="1" thickBot="1" x14ac:dyDescent="0.3">
      <c r="A39" s="244" t="s">
        <v>115</v>
      </c>
      <c r="B39" s="244" t="s">
        <v>175</v>
      </c>
      <c r="C39" s="245" t="s">
        <v>423</v>
      </c>
      <c r="D39" s="246"/>
      <c r="E39" s="247">
        <v>0.54034578889217122</v>
      </c>
      <c r="F39" s="247">
        <v>0.34247869064525427</v>
      </c>
      <c r="G39" s="247">
        <v>0.21241666113469079</v>
      </c>
      <c r="H39" s="247">
        <v>8.0202971549439683E-3</v>
      </c>
      <c r="I39" s="247">
        <v>4.9151560264818525E-2</v>
      </c>
      <c r="J39" s="247">
        <v>5.5652708663820986E-2</v>
      </c>
      <c r="K39" s="247">
        <v>5.5652708663820986E-2</v>
      </c>
      <c r="L39" s="247">
        <v>2.2249645415480444E-2</v>
      </c>
      <c r="M39" s="247">
        <v>0.57870922377075318</v>
      </c>
      <c r="N39" s="247">
        <v>1.7479461587825609E-2</v>
      </c>
      <c r="O39" s="247">
        <v>3.3676280826258918E-4</v>
      </c>
      <c r="P39" s="247">
        <v>7.239937934112913E-3</v>
      </c>
      <c r="Q39" s="247">
        <v>2.38412343455217E-3</v>
      </c>
      <c r="R39" s="247">
        <v>2.1839572494521623E-2</v>
      </c>
      <c r="S39" s="247">
        <v>6.5349639652384798E-3</v>
      </c>
      <c r="T39" s="247">
        <v>0.2710502611229495</v>
      </c>
      <c r="U39" s="247">
        <v>9.7105219343676912E-4</v>
      </c>
      <c r="V39" s="247">
        <v>4.8501260914125981E-2</v>
      </c>
      <c r="W39" s="247">
        <v>1.9765410045207411E-2</v>
      </c>
      <c r="X39" s="247">
        <v>1.3481704636007558E-5</v>
      </c>
      <c r="Y39" s="247">
        <v>7.022310433517999E-5</v>
      </c>
      <c r="Z39" s="247">
        <v>1.7990569808004077E-5</v>
      </c>
      <c r="AA39" s="247">
        <v>1.7297040174460229E-5</v>
      </c>
      <c r="AB39" s="247">
        <v>1.1899241895365187E-4</v>
      </c>
      <c r="AC39" s="247">
        <v>4.7675088259351429E-4</v>
      </c>
      <c r="AD39" s="247">
        <v>2.8171643062344028E-4</v>
      </c>
      <c r="AE39" s="248"/>
      <c r="AF39" s="249">
        <v>2167.049466334156</v>
      </c>
      <c r="AG39" s="249" t="s">
        <v>399</v>
      </c>
      <c r="AH39" s="249">
        <v>13005.98701385092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0.86523679925434549</v>
      </c>
      <c r="F41" s="247">
        <v>0.20446924152851528</v>
      </c>
      <c r="G41" s="247">
        <v>0.51041487395972718</v>
      </c>
      <c r="H41" s="247">
        <v>2.4249865828303067E-2</v>
      </c>
      <c r="I41" s="247">
        <v>0.17907831169882427</v>
      </c>
      <c r="J41" s="247">
        <v>0.18215154298317121</v>
      </c>
      <c r="K41" s="247">
        <v>0.19273523222293987</v>
      </c>
      <c r="L41" s="247">
        <v>1.4373177801169923E-2</v>
      </c>
      <c r="M41" s="247">
        <v>2.3341913323731882</v>
      </c>
      <c r="N41" s="247">
        <v>2.7438230214249112E-2</v>
      </c>
      <c r="O41" s="247">
        <v>3.6675448967793348E-3</v>
      </c>
      <c r="P41" s="247">
        <v>3.6573081972807674E-3</v>
      </c>
      <c r="Q41" s="247">
        <v>2.9657796022495315E-3</v>
      </c>
      <c r="R41" s="247">
        <v>8.8482952558696717E-3</v>
      </c>
      <c r="S41" s="247">
        <v>5.7233840384743719E-3</v>
      </c>
      <c r="T41" s="247">
        <v>2.5399311170921932E-3</v>
      </c>
      <c r="U41" s="247">
        <v>1.9050347296962807E-2</v>
      </c>
      <c r="V41" s="247">
        <v>0.17128076502462272</v>
      </c>
      <c r="W41" s="247">
        <v>0.25705939815548567</v>
      </c>
      <c r="X41" s="247">
        <v>5.6793405644235614E-2</v>
      </c>
      <c r="Y41" s="247">
        <v>7.1152373725500762E-2</v>
      </c>
      <c r="Z41" s="247">
        <v>2.7908527722945484E-2</v>
      </c>
      <c r="AA41" s="247">
        <v>2.9844232849638164E-2</v>
      </c>
      <c r="AB41" s="247">
        <v>0.18569853994232002</v>
      </c>
      <c r="AC41" s="247">
        <v>1.4132984221333772E-3</v>
      </c>
      <c r="AD41" s="247">
        <v>2.6467868451233494E-2</v>
      </c>
      <c r="AE41" s="248"/>
      <c r="AF41" s="249">
        <v>5159.2071415905357</v>
      </c>
      <c r="AG41" s="249">
        <v>155.64739951999621</v>
      </c>
      <c r="AH41" s="249">
        <v>20969.203348816522</v>
      </c>
      <c r="AI41" s="249">
        <v>263.35940688619587</v>
      </c>
      <c r="AJ41" s="249" t="s">
        <v>399</v>
      </c>
      <c r="AK41" s="249" t="s">
        <v>414</v>
      </c>
      <c r="AL41" s="250" t="s">
        <v>12</v>
      </c>
    </row>
    <row r="42" spans="1:38" s="1" customFormat="1" ht="26.25" customHeight="1" thickBot="1" x14ac:dyDescent="0.3">
      <c r="A42" s="244" t="s">
        <v>121</v>
      </c>
      <c r="B42" s="244" t="s">
        <v>178</v>
      </c>
      <c r="C42" s="245" t="s">
        <v>60</v>
      </c>
      <c r="D42" s="246"/>
      <c r="E42" s="247">
        <v>3.202280607354684E-3</v>
      </c>
      <c r="F42" s="247">
        <v>5.8398827870014026E-2</v>
      </c>
      <c r="G42" s="247">
        <v>3.2645414091866581E-6</v>
      </c>
      <c r="H42" s="247">
        <v>6.9298782001171201E-6</v>
      </c>
      <c r="I42" s="247">
        <v>2.7261340875110116E-4</v>
      </c>
      <c r="J42" s="247">
        <v>2.9325445873282121E-4</v>
      </c>
      <c r="K42" s="247">
        <v>3.1635400772170124E-4</v>
      </c>
      <c r="L42" s="247">
        <v>3.9211698272174953E-5</v>
      </c>
      <c r="M42" s="247">
        <v>0.20641211289015229</v>
      </c>
      <c r="N42" s="247">
        <v>1.0814227887124907E-5</v>
      </c>
      <c r="O42" s="247">
        <v>4.8632467726251181E-6</v>
      </c>
      <c r="P42" s="247" t="s">
        <v>502</v>
      </c>
      <c r="Q42" s="247" t="s">
        <v>502</v>
      </c>
      <c r="R42" s="247">
        <v>6.2569538261951222E-5</v>
      </c>
      <c r="S42" s="247">
        <v>1.6359873478716865E-3</v>
      </c>
      <c r="T42" s="247">
        <v>3.6938115321320565E-5</v>
      </c>
      <c r="U42" s="247">
        <v>4.3720170474851173E-6</v>
      </c>
      <c r="V42" s="247">
        <v>7.4885100451350353E-4</v>
      </c>
      <c r="W42" s="247" t="s">
        <v>502</v>
      </c>
      <c r="X42" s="247">
        <v>1.213946567177774E-5</v>
      </c>
      <c r="Y42" s="247">
        <v>1.329285430460184E-5</v>
      </c>
      <c r="Z42" s="247" t="s">
        <v>399</v>
      </c>
      <c r="AA42" s="247" t="s">
        <v>399</v>
      </c>
      <c r="AB42" s="247">
        <v>2.5432319976379583E-5</v>
      </c>
      <c r="AC42" s="247" t="s">
        <v>502</v>
      </c>
      <c r="AD42" s="247" t="s">
        <v>399</v>
      </c>
      <c r="AE42" s="248"/>
      <c r="AF42" s="249">
        <v>19.13806742366134</v>
      </c>
      <c r="AG42" s="249" t="s">
        <v>399</v>
      </c>
      <c r="AH42" s="249" t="s">
        <v>399</v>
      </c>
      <c r="AI42" s="249">
        <v>0.89845037534450845</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1.5548474775032059E-3</v>
      </c>
      <c r="F44" s="247">
        <v>8.9214507873479204E-3</v>
      </c>
      <c r="G44" s="247">
        <v>1.1848220405861747E-6</v>
      </c>
      <c r="H44" s="247">
        <v>5.6594132346878692E-7</v>
      </c>
      <c r="I44" s="247">
        <v>2.4577800660003941E-4</v>
      </c>
      <c r="J44" s="247">
        <v>2.5468020143923825E-4</v>
      </c>
      <c r="K44" s="247">
        <v>3.4460652071842141E-4</v>
      </c>
      <c r="L44" s="247">
        <v>4.5727239055410488E-5</v>
      </c>
      <c r="M44" s="247">
        <v>2.2937593477707276E-2</v>
      </c>
      <c r="N44" s="247">
        <v>8.8724051446874036E-7</v>
      </c>
      <c r="O44" s="247">
        <v>2.2160797046124556E-6</v>
      </c>
      <c r="P44" s="247" t="s">
        <v>502</v>
      </c>
      <c r="Q44" s="247" t="s">
        <v>502</v>
      </c>
      <c r="R44" s="247">
        <v>7.0625907375265552E-6</v>
      </c>
      <c r="S44" s="247">
        <v>2.970067215002377E-4</v>
      </c>
      <c r="T44" s="247">
        <v>8.923360784752604E-6</v>
      </c>
      <c r="U44" s="247">
        <v>9.3038437051302686E-7</v>
      </c>
      <c r="V44" s="247">
        <v>1.7211007916571761E-4</v>
      </c>
      <c r="W44" s="247" t="s">
        <v>502</v>
      </c>
      <c r="X44" s="247">
        <v>3.2493172096514425E-6</v>
      </c>
      <c r="Y44" s="247">
        <v>4.3926920331524021E-6</v>
      </c>
      <c r="Z44" s="247" t="s">
        <v>399</v>
      </c>
      <c r="AA44" s="247" t="s">
        <v>399</v>
      </c>
      <c r="AB44" s="247">
        <v>7.6420092428038412E-6</v>
      </c>
      <c r="AC44" s="247" t="s">
        <v>502</v>
      </c>
      <c r="AD44" s="247" t="s">
        <v>399</v>
      </c>
      <c r="AE44" s="248"/>
      <c r="AF44" s="249">
        <v>4.0110229159678399</v>
      </c>
      <c r="AG44" s="249" t="s">
        <v>399</v>
      </c>
      <c r="AH44" s="249" t="s">
        <v>399</v>
      </c>
      <c r="AI44" s="249">
        <v>7.3712296574991412E-2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4.7952574985881239E-5</v>
      </c>
      <c r="F47" s="247">
        <v>7.525081392938834E-6</v>
      </c>
      <c r="G47" s="247">
        <v>2.2032504418656427E-8</v>
      </c>
      <c r="H47" s="247">
        <v>1.2294560936620172E-8</v>
      </c>
      <c r="I47" s="247">
        <v>1.0425117499929041E-5</v>
      </c>
      <c r="J47" s="247">
        <v>5.8132909788990528E-5</v>
      </c>
      <c r="K47" s="247">
        <v>3.7005767532044862E-4</v>
      </c>
      <c r="L47" s="247">
        <v>2.8172979435859325E-6</v>
      </c>
      <c r="M47" s="247">
        <v>2.9036795420818673E-5</v>
      </c>
      <c r="N47" s="247" t="s">
        <v>399</v>
      </c>
      <c r="O47" s="247">
        <v>2.1308238178970222E-6</v>
      </c>
      <c r="P47" s="247" t="s">
        <v>502</v>
      </c>
      <c r="Q47" s="247" t="s">
        <v>502</v>
      </c>
      <c r="R47" s="247">
        <v>3.0976322386539874E-6</v>
      </c>
      <c r="S47" s="247">
        <v>1.7422349795195922E-4</v>
      </c>
      <c r="T47" s="247">
        <v>3.078843126128276E-6</v>
      </c>
      <c r="U47" s="247">
        <v>1.3735975323351901E-8</v>
      </c>
      <c r="V47" s="247">
        <v>9.949228000819636E-5</v>
      </c>
      <c r="W47" s="247" t="s">
        <v>502</v>
      </c>
      <c r="X47" s="247">
        <v>3.4560668666646661E-8</v>
      </c>
      <c r="Y47" s="247">
        <v>5.9797770610522373E-8</v>
      </c>
      <c r="Z47" s="247" t="s">
        <v>399</v>
      </c>
      <c r="AA47" s="247" t="s">
        <v>399</v>
      </c>
      <c r="AB47" s="247">
        <v>9.4358439277169014E-8</v>
      </c>
      <c r="AC47" s="247" t="s">
        <v>502</v>
      </c>
      <c r="AD47" s="247" t="s">
        <v>399</v>
      </c>
      <c r="AE47" s="248"/>
      <c r="AF47" s="249">
        <v>5.8645746643050896E-2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2.8681576747296229E-2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0.27232214411452804</v>
      </c>
      <c r="AL53" s="250" t="s">
        <v>373</v>
      </c>
    </row>
    <row r="54" spans="1:38" s="1" customFormat="1" ht="37.5" customHeight="1" thickBot="1" x14ac:dyDescent="0.3">
      <c r="A54" s="244" t="s">
        <v>116</v>
      </c>
      <c r="B54" s="251" t="s">
        <v>188</v>
      </c>
      <c r="C54" s="254" t="s">
        <v>291</v>
      </c>
      <c r="D54" s="256"/>
      <c r="E54" s="247" t="s">
        <v>399</v>
      </c>
      <c r="F54" s="247">
        <v>0.23087316269499999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34901.505936559093</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2.1861685777777779E-3</v>
      </c>
      <c r="J61" s="247">
        <v>2.1861685777777778E-2</v>
      </c>
      <c r="K61" s="247">
        <v>7.2678475555555566E-2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61852.333333333343</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1.4069286228186333</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1154635</v>
      </c>
      <c r="AL82" s="250" t="s">
        <v>398</v>
      </c>
    </row>
    <row r="83" spans="1:38" s="1" customFormat="1" ht="26.25" customHeight="1" thickBot="1" x14ac:dyDescent="0.3">
      <c r="A83" s="244" t="s">
        <v>114</v>
      </c>
      <c r="B83" s="260" t="s">
        <v>218</v>
      </c>
      <c r="C83" s="261" t="s">
        <v>72</v>
      </c>
      <c r="D83" s="246"/>
      <c r="E83" s="247" t="s">
        <v>502</v>
      </c>
      <c r="F83" s="247">
        <v>8.8600022160664836E-4</v>
      </c>
      <c r="G83" s="247" t="s">
        <v>502</v>
      </c>
      <c r="H83" s="247" t="s">
        <v>399</v>
      </c>
      <c r="I83" s="247">
        <v>2.2150005540166209E-4</v>
      </c>
      <c r="J83" s="247">
        <v>1.6612504155124658E-3</v>
      </c>
      <c r="K83" s="247">
        <v>7.7525019390581734E-3</v>
      </c>
      <c r="L83" s="247">
        <v>1.2625503157894739E-5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0.77192107916055364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2.5958330000000002E-2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6.1280334387346777E-3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1154635</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0.23983437999999999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4.1693855597325418E-3</v>
      </c>
      <c r="F91" s="247">
        <v>1.1090908707332868E-2</v>
      </c>
      <c r="G91" s="247">
        <v>1.6645845902657583E-3</v>
      </c>
      <c r="H91" s="247">
        <v>9.5097667635188829E-3</v>
      </c>
      <c r="I91" s="247">
        <v>7.0793952929475684E-2</v>
      </c>
      <c r="J91" s="247">
        <v>7.9036814590939752E-2</v>
      </c>
      <c r="K91" s="247">
        <v>8.0739331453488911E-2</v>
      </c>
      <c r="L91" s="247">
        <v>2.7841847271507092E-4</v>
      </c>
      <c r="M91" s="247">
        <v>0.12749055924823666</v>
      </c>
      <c r="N91" s="247">
        <v>0.1349573439925856</v>
      </c>
      <c r="O91" s="247">
        <v>1.4791683551396474E-2</v>
      </c>
      <c r="P91" s="247">
        <v>3.3060388731212493E-4</v>
      </c>
      <c r="Q91" s="247">
        <v>2.4315682759411863E-4</v>
      </c>
      <c r="R91" s="247">
        <v>1.1971865911224984E-2</v>
      </c>
      <c r="S91" s="247">
        <v>0.45773635209111085</v>
      </c>
      <c r="T91" s="247">
        <v>2.6469659711286012E-2</v>
      </c>
      <c r="U91" s="247">
        <v>2.1996105473820384E-3</v>
      </c>
      <c r="V91" s="247">
        <v>0.26442983358013261</v>
      </c>
      <c r="W91" s="247">
        <v>2.2915100634985261E-4</v>
      </c>
      <c r="X91" s="247">
        <v>2.5435761704833639E-4</v>
      </c>
      <c r="Y91" s="247">
        <v>1.0311795285743368E-4</v>
      </c>
      <c r="Z91" s="247">
        <v>1.0311795285743368E-4</v>
      </c>
      <c r="AA91" s="247">
        <v>1.0311795285743368E-4</v>
      </c>
      <c r="AB91" s="247">
        <v>5.6371147562063744E-4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0.20941911107556768</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3.3038970112551303E-5</v>
      </c>
      <c r="F99" s="247">
        <v>9.8796437075449614E-4</v>
      </c>
      <c r="G99" s="247" t="s">
        <v>399</v>
      </c>
      <c r="H99" s="247">
        <v>1.1582381032320514E-3</v>
      </c>
      <c r="I99" s="247">
        <v>2.6631831085168807E-5</v>
      </c>
      <c r="J99" s="247">
        <v>4.0922081911356948E-5</v>
      </c>
      <c r="K99" s="247">
        <v>8.9638846091543789E-5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6.4955685573582458E-2</v>
      </c>
      <c r="AL99" s="250" t="s">
        <v>402</v>
      </c>
    </row>
    <row r="100" spans="1:38" s="1" customFormat="1" ht="26.25" customHeight="1" thickBot="1" x14ac:dyDescent="0.3">
      <c r="A100" s="244" t="s">
        <v>118</v>
      </c>
      <c r="B100" s="244" t="s">
        <v>227</v>
      </c>
      <c r="C100" s="245" t="s">
        <v>435</v>
      </c>
      <c r="D100" s="263"/>
      <c r="E100" s="247">
        <v>7.3596496657611459E-5</v>
      </c>
      <c r="F100" s="247">
        <v>1.2910272523190627E-3</v>
      </c>
      <c r="G100" s="247" t="s">
        <v>399</v>
      </c>
      <c r="H100" s="247">
        <v>1.4624388242960773E-3</v>
      </c>
      <c r="I100" s="247">
        <v>3.5238020221791442E-5</v>
      </c>
      <c r="J100" s="247">
        <v>5.2867657950877646E-5</v>
      </c>
      <c r="K100" s="247">
        <v>1.1551538892699365E-4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0.19623911759619511</v>
      </c>
      <c r="AL100" s="250" t="s">
        <v>402</v>
      </c>
    </row>
    <row r="101" spans="1:38" s="1" customFormat="1" ht="26.25" customHeight="1" thickBot="1" x14ac:dyDescent="0.3">
      <c r="A101" s="244" t="s">
        <v>118</v>
      </c>
      <c r="B101" s="244" t="s">
        <v>229</v>
      </c>
      <c r="C101" s="245" t="s">
        <v>272</v>
      </c>
      <c r="D101" s="263"/>
      <c r="E101" s="247">
        <v>4.5814687951999931E-7</v>
      </c>
      <c r="F101" s="247">
        <v>5.8133699215020268E-6</v>
      </c>
      <c r="G101" s="247" t="s">
        <v>399</v>
      </c>
      <c r="H101" s="247">
        <v>1.6964026267973462E-5</v>
      </c>
      <c r="I101" s="247">
        <v>5.0860626312911318E-7</v>
      </c>
      <c r="J101" s="247">
        <v>1.5258187893873394E-6</v>
      </c>
      <c r="K101" s="247">
        <v>3.5602438419037925E-6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2.543031315645566E-2</v>
      </c>
      <c r="AL101" s="250" t="s">
        <v>402</v>
      </c>
    </row>
    <row r="102" spans="1:38" s="1" customFormat="1" ht="26.25" customHeight="1" thickBot="1" x14ac:dyDescent="0.3">
      <c r="A102" s="244" t="s">
        <v>118</v>
      </c>
      <c r="B102" s="244" t="s">
        <v>230</v>
      </c>
      <c r="C102" s="245" t="s">
        <v>436</v>
      </c>
      <c r="D102" s="263"/>
      <c r="E102" s="247">
        <v>7.8850610835236396E-8</v>
      </c>
      <c r="F102" s="247">
        <v>2.6151627205045888E-6</v>
      </c>
      <c r="G102" s="247" t="s">
        <v>399</v>
      </c>
      <c r="H102" s="247">
        <v>7.4693234723069734E-6</v>
      </c>
      <c r="I102" s="247">
        <v>2.1441893362245727E-8</v>
      </c>
      <c r="J102" s="247">
        <v>4.8598105958424478E-7</v>
      </c>
      <c r="K102" s="247">
        <v>3.4966577964822274E-6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3.4228090459726512E-3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9.7536040481347282E-7</v>
      </c>
      <c r="F104" s="247">
        <v>1.256646288498105E-5</v>
      </c>
      <c r="G104" s="247" t="s">
        <v>399</v>
      </c>
      <c r="H104" s="247">
        <v>2.0259660047363012E-5</v>
      </c>
      <c r="I104" s="247">
        <v>4.3117957387575156E-7</v>
      </c>
      <c r="J104" s="247">
        <v>1.2935387216272547E-6</v>
      </c>
      <c r="K104" s="247">
        <v>3.0182570171302608E-6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2.1558978693787579E-2</v>
      </c>
      <c r="AL104" s="250" t="s">
        <v>402</v>
      </c>
    </row>
    <row r="105" spans="1:38" s="1" customFormat="1" ht="26.25" customHeight="1" thickBot="1" x14ac:dyDescent="0.3">
      <c r="A105" s="244" t="s">
        <v>118</v>
      </c>
      <c r="B105" s="244" t="s">
        <v>354</v>
      </c>
      <c r="C105" s="245" t="s">
        <v>276</v>
      </c>
      <c r="D105" s="263"/>
      <c r="E105" s="247">
        <v>1.9968710818697616E-5</v>
      </c>
      <c r="F105" s="247">
        <v>2.5208438236296602E-4</v>
      </c>
      <c r="G105" s="247" t="s">
        <v>399</v>
      </c>
      <c r="H105" s="247">
        <v>5.0916366435597386E-4</v>
      </c>
      <c r="I105" s="247">
        <v>5.859315577057816E-6</v>
      </c>
      <c r="J105" s="247">
        <v>9.2074959068051392E-6</v>
      </c>
      <c r="K105" s="247">
        <v>2.0089081978483938E-5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4.1852254121841542E-2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1.0476745684501684E-6</v>
      </c>
      <c r="F107" s="247">
        <v>2.5806178460450749E-5</v>
      </c>
      <c r="G107" s="247" t="s">
        <v>399</v>
      </c>
      <c r="H107" s="247">
        <v>4.1781713880912153E-5</v>
      </c>
      <c r="I107" s="247">
        <v>4.6920324473546818E-7</v>
      </c>
      <c r="J107" s="247">
        <v>6.2560432631395756E-6</v>
      </c>
      <c r="K107" s="247">
        <v>2.9716205499912986E-5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0.15640108157848939</v>
      </c>
      <c r="AL107" s="250" t="s">
        <v>402</v>
      </c>
    </row>
    <row r="108" spans="1:38" s="1" customFormat="1" ht="26.25" customHeight="1" thickBot="1" x14ac:dyDescent="0.3">
      <c r="A108" s="244" t="s">
        <v>118</v>
      </c>
      <c r="B108" s="244" t="s">
        <v>356</v>
      </c>
      <c r="C108" s="245" t="s">
        <v>438</v>
      </c>
      <c r="D108" s="263"/>
      <c r="E108" s="247">
        <v>2.1762749548227746E-6</v>
      </c>
      <c r="F108" s="247">
        <v>4.707266755008609E-5</v>
      </c>
      <c r="G108" s="247" t="s">
        <v>399</v>
      </c>
      <c r="H108" s="247">
        <v>4.5091666293407328E-5</v>
      </c>
      <c r="I108" s="247">
        <v>8.7171606574233512E-7</v>
      </c>
      <c r="J108" s="247">
        <v>8.7171606574233505E-6</v>
      </c>
      <c r="K108" s="247">
        <v>1.7434321314846701E-5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0.43585803287116753</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1.6239738730553693E-7</v>
      </c>
      <c r="F110" s="247">
        <v>1.6578778248320771E-5</v>
      </c>
      <c r="G110" s="247" t="s">
        <v>399</v>
      </c>
      <c r="H110" s="247">
        <v>4.7797763027783303E-6</v>
      </c>
      <c r="I110" s="247">
        <v>7.7470792833868139E-7</v>
      </c>
      <c r="J110" s="247">
        <v>5.6998438856112409E-6</v>
      </c>
      <c r="K110" s="247">
        <v>5.87297039319971E-6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4.0647930915912317E-2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1.2221145679499484E-3</v>
      </c>
      <c r="F112" s="247" t="s">
        <v>502</v>
      </c>
      <c r="G112" s="247" t="s">
        <v>399</v>
      </c>
      <c r="H112" s="247">
        <v>1.5276432099374359E-3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30552.864198748714</v>
      </c>
      <c r="AL112" s="250" t="s">
        <v>492</v>
      </c>
    </row>
    <row r="113" spans="1:38" s="1" customFormat="1" ht="26.25" customHeight="1" thickBot="1" x14ac:dyDescent="0.3">
      <c r="A113" s="244" t="s">
        <v>128</v>
      </c>
      <c r="B113" s="264" t="s">
        <v>246</v>
      </c>
      <c r="C113" s="265" t="s">
        <v>135</v>
      </c>
      <c r="D113" s="246"/>
      <c r="E113" s="247">
        <v>7.7702223230368414E-4</v>
      </c>
      <c r="F113" s="247" t="s">
        <v>502</v>
      </c>
      <c r="G113" s="247" t="s">
        <v>399</v>
      </c>
      <c r="H113" s="247">
        <v>1.9142214487442989E-3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8367.0575774386252</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1.9968971240351876E-3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11058.49823015348</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2.1760485919040717E-5</v>
      </c>
      <c r="J119" s="247">
        <v>3.8901145128306716E-4</v>
      </c>
      <c r="K119" s="247">
        <v>3.8901145128306716E-4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301.3825695901532</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2.5918900984753175E-4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301.3825695901532</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4.4251199999999994E-3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18.437999999999999</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4.4005500000000005E-3</v>
      </c>
      <c r="F133" s="247">
        <v>6.9342000000000001E-5</v>
      </c>
      <c r="G133" s="247">
        <v>6.0274200000000008E-4</v>
      </c>
      <c r="H133" s="247" t="s">
        <v>399</v>
      </c>
      <c r="I133" s="247">
        <v>1.8508980000000002E-4</v>
      </c>
      <c r="J133" s="247">
        <v>1.8508980000000002E-4</v>
      </c>
      <c r="K133" s="247">
        <v>2.0567904000000001E-4</v>
      </c>
      <c r="L133" s="247" t="s">
        <v>502</v>
      </c>
      <c r="M133" s="247">
        <v>7.4676000000000007E-4</v>
      </c>
      <c r="N133" s="247">
        <v>1.6018002000000003E-4</v>
      </c>
      <c r="O133" s="247">
        <v>2.6830020000000004E-5</v>
      </c>
      <c r="P133" s="247">
        <v>7.9476600000000005E-3</v>
      </c>
      <c r="Q133" s="247">
        <v>7.2595739999999989E-5</v>
      </c>
      <c r="R133" s="247">
        <v>7.2329040000000008E-5</v>
      </c>
      <c r="S133" s="247">
        <v>6.6301620000000004E-5</v>
      </c>
      <c r="T133" s="247">
        <v>9.2438219999999987E-5</v>
      </c>
      <c r="U133" s="247">
        <v>1.0550652000000001E-4</v>
      </c>
      <c r="V133" s="247">
        <v>8.5408008000000012E-4</v>
      </c>
      <c r="W133" s="247">
        <v>1.4401800000000002E-4</v>
      </c>
      <c r="X133" s="247">
        <v>7.0408800000000008E-8</v>
      </c>
      <c r="Y133" s="247">
        <v>3.8458140000000004E-8</v>
      </c>
      <c r="Z133" s="247">
        <v>3.4350960000000001E-8</v>
      </c>
      <c r="AA133" s="247">
        <v>3.7284659999999997E-8</v>
      </c>
      <c r="AB133" s="247">
        <v>1.8050256000000003E-7</v>
      </c>
      <c r="AC133" s="247">
        <v>8.0010000000000009E-4</v>
      </c>
      <c r="AD133" s="247">
        <v>2.1869400000000001E-3</v>
      </c>
      <c r="AE133" s="248"/>
      <c r="AF133" s="249" t="s">
        <v>399</v>
      </c>
      <c r="AG133" s="249" t="s">
        <v>399</v>
      </c>
      <c r="AH133" s="249" t="s">
        <v>399</v>
      </c>
      <c r="AI133" s="249" t="s">
        <v>399</v>
      </c>
      <c r="AJ133" s="249" t="s">
        <v>399</v>
      </c>
      <c r="AK133" s="249">
        <v>5334</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1.9539406799999998E-3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130262712</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5.0200819999999993E-2</v>
      </c>
      <c r="J139" s="247">
        <v>5.0200819999999993E-2</v>
      </c>
      <c r="K139" s="247">
        <v>5.0200819999999993E-2</v>
      </c>
      <c r="L139" s="247" t="s">
        <v>502</v>
      </c>
      <c r="M139" s="247" t="s">
        <v>502</v>
      </c>
      <c r="N139" s="247">
        <v>1.4657E-4</v>
      </c>
      <c r="O139" s="247">
        <v>2.9324E-4</v>
      </c>
      <c r="P139" s="247">
        <v>2.9324E-4</v>
      </c>
      <c r="Q139" s="247">
        <v>4.6515000000000006E-4</v>
      </c>
      <c r="R139" s="247">
        <v>4.4215999999999998E-4</v>
      </c>
      <c r="S139" s="247">
        <v>1.0308299999999999E-3</v>
      </c>
      <c r="T139" s="247" t="s">
        <v>502</v>
      </c>
      <c r="U139" s="247" t="s">
        <v>502</v>
      </c>
      <c r="V139" s="247" t="s">
        <v>502</v>
      </c>
      <c r="W139" s="247">
        <v>0.49858000000000002</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1285</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5.7545728579361253</v>
      </c>
      <c r="F141" s="271">
        <f t="shared" ref="F141:AD141" si="0">SUM(F14:F140)</f>
        <v>4.3411338437913489</v>
      </c>
      <c r="G141" s="271">
        <f t="shared" si="0"/>
        <v>0.74562490876125942</v>
      </c>
      <c r="H141" s="271">
        <f t="shared" si="0"/>
        <v>8.020570117082515E-2</v>
      </c>
      <c r="I141" s="271">
        <f t="shared" si="0"/>
        <v>0.54548866399284535</v>
      </c>
      <c r="J141" s="271">
        <f t="shared" si="0"/>
        <v>0.65979338953960642</v>
      </c>
      <c r="K141" s="271">
        <f t="shared" si="0"/>
        <v>0.84848382659747379</v>
      </c>
      <c r="L141" s="271">
        <f t="shared" si="0"/>
        <v>0.14471021314337068</v>
      </c>
      <c r="M141" s="271">
        <f t="shared" si="0"/>
        <v>6.6452292493388789</v>
      </c>
      <c r="N141" s="271">
        <f t="shared" si="0"/>
        <v>0.84590495090732065</v>
      </c>
      <c r="O141" s="271">
        <f t="shared" si="0"/>
        <v>2.559458349946836E-2</v>
      </c>
      <c r="P141" s="271">
        <f t="shared" si="0"/>
        <v>3.7673102695690477E-2</v>
      </c>
      <c r="Q141" s="271">
        <f t="shared" si="0"/>
        <v>1.5402892847842064E-2</v>
      </c>
      <c r="R141" s="271">
        <f>SUM(R14:R140)</f>
        <v>0.24541207176115382</v>
      </c>
      <c r="S141" s="271">
        <f t="shared" si="0"/>
        <v>4.2822107276993533</v>
      </c>
      <c r="T141" s="271">
        <f t="shared" si="0"/>
        <v>0.33155275855775174</v>
      </c>
      <c r="U141" s="271">
        <f t="shared" si="0"/>
        <v>3.0665625383072603E-2</v>
      </c>
      <c r="V141" s="271">
        <f t="shared" si="0"/>
        <v>1.8224798668031992</v>
      </c>
      <c r="W141" s="271">
        <f t="shared" si="0"/>
        <v>0.95827636200372668</v>
      </c>
      <c r="X141" s="271">
        <f t="shared" si="0"/>
        <v>6.2026668969064683E-2</v>
      </c>
      <c r="Y141" s="271">
        <f t="shared" si="0"/>
        <v>7.7630385474358896E-2</v>
      </c>
      <c r="Z141" s="271">
        <f t="shared" si="0"/>
        <v>3.2709935648915341E-2</v>
      </c>
      <c r="AA141" s="271">
        <f t="shared" si="0"/>
        <v>3.4385874751493656E-2</v>
      </c>
      <c r="AB141" s="271">
        <f t="shared" si="0"/>
        <v>0.20675468673722155</v>
      </c>
      <c r="AC141" s="271">
        <f t="shared" si="0"/>
        <v>2.3151964349618262E-2</v>
      </c>
      <c r="AD141" s="271">
        <f t="shared" si="0"/>
        <v>2.8979666155769433E-2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1.9814778420907311</v>
      </c>
      <c r="F143" s="247">
        <v>0.25912328356095593</v>
      </c>
      <c r="G143" s="247">
        <v>2.9456933333873911E-3</v>
      </c>
      <c r="H143" s="247">
        <v>1.908302664087267E-2</v>
      </c>
      <c r="I143" s="247">
        <v>6.5349073067681687E-2</v>
      </c>
      <c r="J143" s="247">
        <v>6.5349073067681687E-2</v>
      </c>
      <c r="K143" s="247">
        <v>6.5349073067681687E-2</v>
      </c>
      <c r="L143" s="247">
        <v>5.4724443404266271E-2</v>
      </c>
      <c r="M143" s="247">
        <v>1.8729681125419533</v>
      </c>
      <c r="N143" s="247">
        <v>1.6381605539508514E-4</v>
      </c>
      <c r="O143" s="247">
        <v>1.8487893455623014E-5</v>
      </c>
      <c r="P143" s="247">
        <v>1.3015017325102597E-3</v>
      </c>
      <c r="Q143" s="247">
        <v>3.1710067120959798E-5</v>
      </c>
      <c r="R143" s="247">
        <v>1.684337505546621E-3</v>
      </c>
      <c r="S143" s="247">
        <v>1.1439931323186396E-3</v>
      </c>
      <c r="T143" s="247">
        <v>1.529373706767857E-4</v>
      </c>
      <c r="U143" s="247">
        <v>2.644434733067354E-5</v>
      </c>
      <c r="V143" s="247">
        <v>4.6020109258126515E-3</v>
      </c>
      <c r="W143" s="247">
        <v>7.4985699999999988E-2</v>
      </c>
      <c r="X143" s="247">
        <v>3.7808872865000001E-3</v>
      </c>
      <c r="Y143" s="247">
        <v>4.2404333038999998E-3</v>
      </c>
      <c r="Z143" s="247">
        <v>3.3116005955000001E-3</v>
      </c>
      <c r="AA143" s="247">
        <v>3.5764744516000001E-3</v>
      </c>
      <c r="AB143" s="247">
        <v>1.49093956375E-2</v>
      </c>
      <c r="AC143" s="247">
        <v>7.4986200000000004E-5</v>
      </c>
      <c r="AD143" s="247">
        <v>1.5003300000000001E-5</v>
      </c>
      <c r="AE143" s="248"/>
      <c r="AF143" s="247">
        <v>8642.9303328553997</v>
      </c>
      <c r="AG143" s="247" t="s">
        <v>399</v>
      </c>
      <c r="AH143" s="247">
        <v>1.1144022099999999</v>
      </c>
      <c r="AI143" s="247">
        <v>388.7073538432</v>
      </c>
      <c r="AJ143" s="247">
        <v>0.72111337769999995</v>
      </c>
      <c r="AK143" s="247" t="s">
        <v>399</v>
      </c>
      <c r="AL143" s="154" t="s">
        <v>12</v>
      </c>
    </row>
    <row r="144" spans="1:38" s="3" customFormat="1" ht="26.25" customHeight="1" thickBot="1" x14ac:dyDescent="0.3">
      <c r="A144" s="153"/>
      <c r="B144" s="154" t="s">
        <v>449</v>
      </c>
      <c r="C144" s="155" t="s">
        <v>450</v>
      </c>
      <c r="D144" s="156" t="s">
        <v>1</v>
      </c>
      <c r="E144" s="247">
        <v>0.56260537904697761</v>
      </c>
      <c r="F144" s="247">
        <v>5.0193783429641613E-2</v>
      </c>
      <c r="G144" s="247">
        <v>7.051865130622136E-4</v>
      </c>
      <c r="H144" s="247">
        <v>7.0400413614674464E-4</v>
      </c>
      <c r="I144" s="247">
        <v>2.4978756327433436E-2</v>
      </c>
      <c r="J144" s="247">
        <v>2.4978756327433436E-2</v>
      </c>
      <c r="K144" s="247">
        <v>2.4978756327433436E-2</v>
      </c>
      <c r="L144" s="247">
        <v>2.0793346651588156E-2</v>
      </c>
      <c r="M144" s="247">
        <v>0.24636484568552772</v>
      </c>
      <c r="N144" s="247">
        <v>2.3046320656974154E-5</v>
      </c>
      <c r="O144" s="247">
        <v>2.3357662440580053E-6</v>
      </c>
      <c r="P144" s="247">
        <v>2.3786179113246435E-4</v>
      </c>
      <c r="Q144" s="247">
        <v>4.5936970422145363E-6</v>
      </c>
      <c r="R144" s="247">
        <v>3.7551984297515273E-4</v>
      </c>
      <c r="S144" s="247">
        <v>2.5203346522264288E-4</v>
      </c>
      <c r="T144" s="247">
        <v>1.0510596664754125E-5</v>
      </c>
      <c r="U144" s="247">
        <v>4.5158615963130637E-6</v>
      </c>
      <c r="V144" s="247">
        <v>8.1052002395930721E-4</v>
      </c>
      <c r="W144" s="247">
        <v>1.82141E-2</v>
      </c>
      <c r="X144" s="247">
        <v>7.342535888E-4</v>
      </c>
      <c r="Y144" s="247">
        <v>8.2300471970000002E-4</v>
      </c>
      <c r="Z144" s="247">
        <v>6.4547650930000004E-4</v>
      </c>
      <c r="AA144" s="247">
        <v>6.8432689290000011E-4</v>
      </c>
      <c r="AB144" s="247">
        <v>2.8870617107000004E-3</v>
      </c>
      <c r="AC144" s="247">
        <v>1.8214199999999999E-5</v>
      </c>
      <c r="AD144" s="247">
        <v>3.6536999999999998E-6</v>
      </c>
      <c r="AE144" s="248"/>
      <c r="AF144" s="247">
        <v>1802.031431351</v>
      </c>
      <c r="AG144" s="247" t="s">
        <v>399</v>
      </c>
      <c r="AH144" s="247" t="s">
        <v>502</v>
      </c>
      <c r="AI144" s="247">
        <v>81.322404103500006</v>
      </c>
      <c r="AJ144" s="247" t="s">
        <v>399</v>
      </c>
      <c r="AK144" s="247" t="s">
        <v>399</v>
      </c>
      <c r="AL144" s="154" t="s">
        <v>12</v>
      </c>
    </row>
    <row r="145" spans="1:38" s="3" customFormat="1" ht="26.25" customHeight="1" thickBot="1" x14ac:dyDescent="0.3">
      <c r="A145" s="153"/>
      <c r="B145" s="154" t="s">
        <v>451</v>
      </c>
      <c r="C145" s="155" t="s">
        <v>452</v>
      </c>
      <c r="D145" s="156" t="s">
        <v>1</v>
      </c>
      <c r="E145" s="247">
        <v>1.2105392780389621</v>
      </c>
      <c r="F145" s="247">
        <v>3.8317741184546436E-2</v>
      </c>
      <c r="G145" s="247">
        <v>7.4505647599606008E-4</v>
      </c>
      <c r="H145" s="247">
        <v>8.1620337737641662E-4</v>
      </c>
      <c r="I145" s="247">
        <v>1.8832052215844521E-2</v>
      </c>
      <c r="J145" s="247">
        <v>1.8832052215844521E-2</v>
      </c>
      <c r="K145" s="247">
        <v>1.8832052215844521E-2</v>
      </c>
      <c r="L145" s="247">
        <v>1.3091630054421998E-2</v>
      </c>
      <c r="M145" s="247">
        <v>0.32548929008383826</v>
      </c>
      <c r="N145" s="247">
        <v>2.3225876965742641E-5</v>
      </c>
      <c r="O145" s="247">
        <v>2.32261474294591E-6</v>
      </c>
      <c r="P145" s="247">
        <v>2.4618871076112709E-4</v>
      </c>
      <c r="Q145" s="247">
        <v>4.6451618699627043E-6</v>
      </c>
      <c r="R145" s="247">
        <v>3.9482577668843976E-4</v>
      </c>
      <c r="S145" s="247">
        <v>2.6476570698080558E-4</v>
      </c>
      <c r="T145" s="247">
        <v>9.2914732107203625E-6</v>
      </c>
      <c r="U145" s="247">
        <v>4.6450942540335894E-6</v>
      </c>
      <c r="V145" s="247">
        <v>8.3611493724817252E-4</v>
      </c>
      <c r="W145" s="247">
        <v>6.0055000000000004E-3</v>
      </c>
      <c r="X145" s="247">
        <v>1.1255592949999999E-4</v>
      </c>
      <c r="Y145" s="247">
        <v>6.8158868520000004E-4</v>
      </c>
      <c r="Z145" s="247">
        <v>7.6162845659999998E-4</v>
      </c>
      <c r="AA145" s="247">
        <v>1.7508700150000001E-4</v>
      </c>
      <c r="AB145" s="247">
        <v>1.7308600728000001E-3</v>
      </c>
      <c r="AC145" s="247">
        <v>4.3240999999999998E-6</v>
      </c>
      <c r="AD145" s="247">
        <v>8.7479999999999997E-7</v>
      </c>
      <c r="AE145" s="248"/>
      <c r="AF145" s="247">
        <v>1885.7799594087001</v>
      </c>
      <c r="AG145" s="247" t="s">
        <v>399</v>
      </c>
      <c r="AH145" s="247">
        <v>0</v>
      </c>
      <c r="AI145" s="247">
        <v>85.105001912199995</v>
      </c>
      <c r="AJ145" s="247">
        <v>0</v>
      </c>
      <c r="AK145" s="247" t="s">
        <v>399</v>
      </c>
      <c r="AL145" s="154" t="s">
        <v>12</v>
      </c>
    </row>
    <row r="146" spans="1:38" s="3" customFormat="1" ht="26.25" customHeight="1" thickBot="1" x14ac:dyDescent="0.3">
      <c r="A146" s="153"/>
      <c r="B146" s="154" t="s">
        <v>453</v>
      </c>
      <c r="C146" s="155" t="s">
        <v>454</v>
      </c>
      <c r="D146" s="156" t="s">
        <v>1</v>
      </c>
      <c r="E146" s="247">
        <v>8.0236266375049749E-3</v>
      </c>
      <c r="F146" s="247">
        <v>5.9898440858428131E-2</v>
      </c>
      <c r="G146" s="247">
        <v>1.275572371356809E-5</v>
      </c>
      <c r="H146" s="247">
        <v>7.2026364991315252E-5</v>
      </c>
      <c r="I146" s="247">
        <v>6.9180208639227413E-4</v>
      </c>
      <c r="J146" s="247">
        <v>6.9180208639227413E-4</v>
      </c>
      <c r="K146" s="247">
        <v>6.9180208639227413E-4</v>
      </c>
      <c r="L146" s="247">
        <v>1.2679667627433518E-4</v>
      </c>
      <c r="M146" s="247">
        <v>0.23852354875546922</v>
      </c>
      <c r="N146" s="247">
        <v>3.0177049653707353E-6</v>
      </c>
      <c r="O146" s="247">
        <v>3.9408596452703179E-5</v>
      </c>
      <c r="P146" s="247">
        <v>1.4862156950238292E-5</v>
      </c>
      <c r="Q146" s="247">
        <v>5.1248817069787218E-7</v>
      </c>
      <c r="R146" s="247">
        <v>1.7525462073092029E-4</v>
      </c>
      <c r="S146" s="247">
        <v>6.6730551973414112E-3</v>
      </c>
      <c r="T146" s="247">
        <v>2.771406203542248E-4</v>
      </c>
      <c r="U146" s="247">
        <v>3.9237250234842481E-5</v>
      </c>
      <c r="V146" s="247">
        <v>3.9133770628209576E-3</v>
      </c>
      <c r="W146" s="247">
        <v>5.1769999999999995E-4</v>
      </c>
      <c r="X146" s="247">
        <v>1.0485913600000001E-5</v>
      </c>
      <c r="Y146" s="247">
        <v>1.2895014200000001E-5</v>
      </c>
      <c r="Z146" s="247">
        <v>8.2290626999999995E-6</v>
      </c>
      <c r="AA146" s="247">
        <v>1.4217268400000001E-5</v>
      </c>
      <c r="AB146" s="247">
        <v>4.5827258900000004E-5</v>
      </c>
      <c r="AC146" s="247">
        <v>5.1760000000000003E-7</v>
      </c>
      <c r="AD146" s="247">
        <v>1.8489999999999999E-7</v>
      </c>
      <c r="AE146" s="248"/>
      <c r="AF146" s="247">
        <v>69.988209173200005</v>
      </c>
      <c r="AG146" s="247" t="s">
        <v>399</v>
      </c>
      <c r="AH146" s="247" t="s">
        <v>502</v>
      </c>
      <c r="AI146" s="247">
        <v>3.1518861764000001</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0.18793732461747364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8.3431195207000002</v>
      </c>
      <c r="AG147" s="247" t="s">
        <v>399</v>
      </c>
      <c r="AH147" s="247" t="s">
        <v>399</v>
      </c>
      <c r="AI147" s="247">
        <v>0.3757284749</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5.1950950527910947E-2</v>
      </c>
      <c r="J148" s="247">
        <v>0.10508802996540176</v>
      </c>
      <c r="K148" s="247">
        <v>0.12890766947955062</v>
      </c>
      <c r="L148" s="247">
        <v>1.0458028566064648E-2</v>
      </c>
      <c r="M148" s="247" t="s">
        <v>399</v>
      </c>
      <c r="N148" s="247">
        <v>0.45314894226300856</v>
      </c>
      <c r="O148" s="247">
        <v>1.8981257321191106E-3</v>
      </c>
      <c r="P148" s="247">
        <v>0</v>
      </c>
      <c r="Q148" s="247">
        <v>5.1405238316214342E-3</v>
      </c>
      <c r="R148" s="247">
        <v>0.17005423715648213</v>
      </c>
      <c r="S148" s="247">
        <v>3.7413634860895177</v>
      </c>
      <c r="T148" s="247">
        <v>2.5545319689270655E-2</v>
      </c>
      <c r="U148" s="247">
        <v>2.5781533895910119E-3</v>
      </c>
      <c r="V148" s="247">
        <v>1.0489768199658953</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3243.6721010177307</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1.5096075576880282E-2</v>
      </c>
      <c r="J149" s="247">
        <v>2.7955695512741272E-2</v>
      </c>
      <c r="K149" s="247">
        <v>5.5911391025482544E-2</v>
      </c>
      <c r="L149" s="247">
        <v>5.9266074487011454E-4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3243.6721010177307</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5.7545728579361253</v>
      </c>
      <c r="F152" s="172">
        <f t="shared" ref="F152:AD152" si="1">F141 + F151 + IF(AND(OR($B$4="AT",$B$4="BE",$B$4="CH",$B$4="GB",$B$4="IE",$B$4="LT",$B$4="LU",$B$4="NL"),SUM(F143:F149)&gt;0),SUM(F143:F149)-SUM(F27:F33),0)</f>
        <v>4.3411338437913489</v>
      </c>
      <c r="G152" s="172">
        <f t="shared" si="1"/>
        <v>0.74562490876125942</v>
      </c>
      <c r="H152" s="172">
        <f t="shared" si="1"/>
        <v>8.020570117082515E-2</v>
      </c>
      <c r="I152" s="172">
        <f t="shared" si="1"/>
        <v>0.54548866399284535</v>
      </c>
      <c r="J152" s="172">
        <f t="shared" si="1"/>
        <v>0.65979338953960642</v>
      </c>
      <c r="K152" s="172">
        <f t="shared" si="1"/>
        <v>0.84848382659747379</v>
      </c>
      <c r="L152" s="172">
        <f t="shared" si="1"/>
        <v>0.14471021314337068</v>
      </c>
      <c r="M152" s="172">
        <f t="shared" si="1"/>
        <v>6.6452292493388789</v>
      </c>
      <c r="N152" s="172">
        <f t="shared" si="1"/>
        <v>0.84590495090732065</v>
      </c>
      <c r="O152" s="172">
        <f t="shared" si="1"/>
        <v>2.559458349946836E-2</v>
      </c>
      <c r="P152" s="172">
        <f t="shared" si="1"/>
        <v>3.7673102695690477E-2</v>
      </c>
      <c r="Q152" s="172">
        <f t="shared" si="1"/>
        <v>1.5402892847842064E-2</v>
      </c>
      <c r="R152" s="172">
        <f t="shared" si="1"/>
        <v>0.24541207176115382</v>
      </c>
      <c r="S152" s="172">
        <f t="shared" si="1"/>
        <v>4.2822107276993533</v>
      </c>
      <c r="T152" s="172">
        <f t="shared" si="1"/>
        <v>0.33155275855775174</v>
      </c>
      <c r="U152" s="172">
        <f t="shared" si="1"/>
        <v>3.0665625383072603E-2</v>
      </c>
      <c r="V152" s="172">
        <f t="shared" si="1"/>
        <v>1.8224798668031992</v>
      </c>
      <c r="W152" s="172">
        <f t="shared" si="1"/>
        <v>0.95827636200372668</v>
      </c>
      <c r="X152" s="172">
        <f t="shared" si="1"/>
        <v>6.2026668969064683E-2</v>
      </c>
      <c r="Y152" s="172">
        <f t="shared" si="1"/>
        <v>7.7630385474358896E-2</v>
      </c>
      <c r="Z152" s="172">
        <f t="shared" si="1"/>
        <v>3.2709935648915341E-2</v>
      </c>
      <c r="AA152" s="172">
        <f t="shared" si="1"/>
        <v>3.4385874751493656E-2</v>
      </c>
      <c r="AB152" s="172">
        <f t="shared" si="1"/>
        <v>0.20675468673722155</v>
      </c>
      <c r="AC152" s="172">
        <f t="shared" si="1"/>
        <v>2.3151964349618262E-2</v>
      </c>
      <c r="AD152" s="172">
        <f t="shared" si="1"/>
        <v>2.8979666155769433E-2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5.7545728579361253</v>
      </c>
      <c r="F154" s="172">
        <f>F141 + F153 - IF(OR($B$6=2005,$B$6&gt;=2020),SUM(F99:F122),0) + IF(AND(OR($B$4="AT",$B$4="BE",$B$4="CH",$B$4="GB",$B$4="IE",$B$4="LT",$B$4="LU",$B$4="NL"),SUM(F143:F149)&gt;0),SUM(F143:F149)-SUM(F27:F33),0)</f>
        <v>4.3411338437913489</v>
      </c>
      <c r="G154" s="172">
        <f>G141 + G153 + IF(AND(OR($B$4="AT",$B$4="BE",$B$4="CH",$B$4="GB",$B$4="IE",$B$4="LT",$B$4="LU",$B$4="NL"),SUM(G143:G149)&gt;0),SUM(G143:G149)-SUM(G27:G33),0)</f>
        <v>0.74562490876125942</v>
      </c>
      <c r="H154" s="172">
        <f t="shared" ref="H154:AD154" si="2">H141 + H153 + IF(AND(OR($B$4="AT",$B$4="BE",$B$4="CH",$B$4="GB",$B$4="IE",$B$4="LT",$B$4="LU",$B$4="NL"),SUM(H143:H149)&gt;0),SUM(H143:H149)-SUM(H27:H33),0)</f>
        <v>8.020570117082515E-2</v>
      </c>
      <c r="I154" s="172">
        <f t="shared" si="2"/>
        <v>0.54548866399284535</v>
      </c>
      <c r="J154" s="172">
        <f t="shared" si="2"/>
        <v>0.65979338953960642</v>
      </c>
      <c r="K154" s="172">
        <f t="shared" si="2"/>
        <v>0.84848382659747379</v>
      </c>
      <c r="L154" s="172">
        <f t="shared" si="2"/>
        <v>0.14471021314337068</v>
      </c>
      <c r="M154" s="172">
        <f t="shared" si="2"/>
        <v>6.6452292493388789</v>
      </c>
      <c r="N154" s="172">
        <f t="shared" si="2"/>
        <v>0.84590495090732065</v>
      </c>
      <c r="O154" s="172">
        <f t="shared" si="2"/>
        <v>2.559458349946836E-2</v>
      </c>
      <c r="P154" s="172">
        <f t="shared" si="2"/>
        <v>3.7673102695690477E-2</v>
      </c>
      <c r="Q154" s="172">
        <f t="shared" si="2"/>
        <v>1.5402892847842064E-2</v>
      </c>
      <c r="R154" s="172">
        <f t="shared" si="2"/>
        <v>0.24541207176115382</v>
      </c>
      <c r="S154" s="172">
        <f t="shared" si="2"/>
        <v>4.2822107276993533</v>
      </c>
      <c r="T154" s="172">
        <f t="shared" si="2"/>
        <v>0.33155275855775174</v>
      </c>
      <c r="U154" s="172">
        <f t="shared" si="2"/>
        <v>3.0665625383072603E-2</v>
      </c>
      <c r="V154" s="172">
        <f t="shared" si="2"/>
        <v>1.8224798668031992</v>
      </c>
      <c r="W154" s="172">
        <f t="shared" si="2"/>
        <v>0.95827636200372668</v>
      </c>
      <c r="X154" s="172">
        <f t="shared" si="2"/>
        <v>6.2026668969064683E-2</v>
      </c>
      <c r="Y154" s="172">
        <f t="shared" si="2"/>
        <v>7.7630385474358896E-2</v>
      </c>
      <c r="Z154" s="172">
        <f t="shared" si="2"/>
        <v>3.2709935648915341E-2</v>
      </c>
      <c r="AA154" s="172">
        <f t="shared" si="2"/>
        <v>3.4385874751493656E-2</v>
      </c>
      <c r="AB154" s="172">
        <f t="shared" si="2"/>
        <v>0.20675468673722155</v>
      </c>
      <c r="AC154" s="172">
        <f t="shared" si="2"/>
        <v>2.3151964349618262E-2</v>
      </c>
      <c r="AD154" s="172">
        <f t="shared" si="2"/>
        <v>2.8979666155769433E-2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AF10:AL11"/>
    <mergeCell ref="A10:A12"/>
    <mergeCell ref="B10:D12"/>
    <mergeCell ref="W10:AD10"/>
    <mergeCell ref="X11:AB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2014</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2014</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0.25697803376221462</v>
      </c>
      <c r="F14" s="247">
        <v>1.1265261448363355E-2</v>
      </c>
      <c r="G14" s="247">
        <v>6.5812366448324226E-3</v>
      </c>
      <c r="H14" s="247">
        <v>1.0463924459796011E-2</v>
      </c>
      <c r="I14" s="247">
        <v>1.8821221150415015E-3</v>
      </c>
      <c r="J14" s="247">
        <v>1.9490305537511788E-3</v>
      </c>
      <c r="K14" s="247">
        <v>2.0410296569769852E-3</v>
      </c>
      <c r="L14" s="247">
        <v>6.2876924876037544E-5</v>
      </c>
      <c r="M14" s="247">
        <v>6.3239511493192277E-2</v>
      </c>
      <c r="N14" s="247">
        <v>2.1603202002375067E-2</v>
      </c>
      <c r="O14" s="247">
        <v>1.8593541733470528E-3</v>
      </c>
      <c r="P14" s="247">
        <v>8.1467708832993375E-3</v>
      </c>
      <c r="Q14" s="247">
        <v>3.6808057542870162E-3</v>
      </c>
      <c r="R14" s="247">
        <v>1.1047048261165241E-2</v>
      </c>
      <c r="S14" s="247">
        <v>3.5035775887613282E-3</v>
      </c>
      <c r="T14" s="247">
        <v>3.4661352423057627E-3</v>
      </c>
      <c r="U14" s="247">
        <v>5.1229165078688806E-3</v>
      </c>
      <c r="V14" s="247">
        <v>0.27645209295571394</v>
      </c>
      <c r="W14" s="247">
        <v>1.1920669764883773E-2</v>
      </c>
      <c r="X14" s="247">
        <v>4.1429281676375668E-6</v>
      </c>
      <c r="Y14" s="247">
        <v>8.4437577514563493E-6</v>
      </c>
      <c r="Z14" s="247">
        <v>4.9104237514563491E-6</v>
      </c>
      <c r="AA14" s="247">
        <v>5.9866765830692526E-6</v>
      </c>
      <c r="AB14" s="247">
        <v>2.3290866922006616E-5</v>
      </c>
      <c r="AC14" s="247">
        <v>1.9012702000000003E-2</v>
      </c>
      <c r="AD14" s="247">
        <v>1.4301589999999998E-6</v>
      </c>
      <c r="AE14" s="248"/>
      <c r="AF14" s="249">
        <v>3.6539999999999995</v>
      </c>
      <c r="AG14" s="249" t="s">
        <v>399</v>
      </c>
      <c r="AH14" s="249">
        <v>975.92523099851155</v>
      </c>
      <c r="AI14" s="249">
        <v>2178.9197555690321</v>
      </c>
      <c r="AJ14" s="249">
        <v>2031.3698832</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0.1494956207553175</v>
      </c>
      <c r="F23" s="247">
        <v>8.5557986549537654E-2</v>
      </c>
      <c r="G23" s="247">
        <v>1.6212506854266907E-4</v>
      </c>
      <c r="H23" s="247">
        <v>8.4212980017242203E-5</v>
      </c>
      <c r="I23" s="247">
        <v>1.0334083063723378E-2</v>
      </c>
      <c r="J23" s="247">
        <v>1.8371978343706189E-2</v>
      </c>
      <c r="K23" s="247">
        <v>8.7991386710392833E-2</v>
      </c>
      <c r="L23" s="247">
        <v>6.9480019632588378E-3</v>
      </c>
      <c r="M23" s="247">
        <v>0.36126136606943798</v>
      </c>
      <c r="N23" s="247">
        <v>9.6255196558590441E-6</v>
      </c>
      <c r="O23" s="247">
        <v>1.8864339060565611E-4</v>
      </c>
      <c r="P23" s="247" t="s">
        <v>502</v>
      </c>
      <c r="Q23" s="247" t="s">
        <v>502</v>
      </c>
      <c r="R23" s="247">
        <v>5.678112082317027E-4</v>
      </c>
      <c r="S23" s="247">
        <v>2.5554628472941529E-2</v>
      </c>
      <c r="T23" s="247">
        <v>7.8486188948408923E-4</v>
      </c>
      <c r="U23" s="247">
        <v>1.0847740605105503E-4</v>
      </c>
      <c r="V23" s="247">
        <v>1.4501590744120448E-2</v>
      </c>
      <c r="W23" s="247" t="s">
        <v>502</v>
      </c>
      <c r="X23" s="247">
        <v>3.3278534954324981E-4</v>
      </c>
      <c r="Y23" s="247">
        <v>5.4195727849076715E-4</v>
      </c>
      <c r="Z23" s="247" t="s">
        <v>399</v>
      </c>
      <c r="AA23" s="247" t="s">
        <v>399</v>
      </c>
      <c r="AB23" s="247">
        <v>8.7474262803401712E-4</v>
      </c>
      <c r="AC23" s="247" t="s">
        <v>502</v>
      </c>
      <c r="AD23" s="247" t="s">
        <v>399</v>
      </c>
      <c r="AE23" s="248"/>
      <c r="AF23" s="249">
        <v>466.7527796193973</v>
      </c>
      <c r="AG23" s="249" t="s">
        <v>399</v>
      </c>
      <c r="AH23" s="249" t="s">
        <v>399</v>
      </c>
      <c r="AI23" s="249">
        <v>0.5356781839052428</v>
      </c>
      <c r="AJ23" s="249" t="s">
        <v>399</v>
      </c>
      <c r="AK23" s="249" t="s">
        <v>414</v>
      </c>
      <c r="AL23" s="250" t="s">
        <v>12</v>
      </c>
    </row>
    <row r="24" spans="1:38" s="1" customFormat="1" ht="26.25" customHeight="1" thickBot="1" x14ac:dyDescent="0.3">
      <c r="A24" s="253" t="s">
        <v>114</v>
      </c>
      <c r="B24" s="251" t="s">
        <v>326</v>
      </c>
      <c r="C24" s="245" t="s">
        <v>344</v>
      </c>
      <c r="D24" s="246"/>
      <c r="E24" s="247">
        <v>0.1071920659061095</v>
      </c>
      <c r="F24" s="247">
        <v>2.5740641382272705E-2</v>
      </c>
      <c r="G24" s="247">
        <v>3.3571737121854952E-3</v>
      </c>
      <c r="H24" s="247">
        <v>6.4038088594101214E-4</v>
      </c>
      <c r="I24" s="247">
        <v>1.9521375041290803E-3</v>
      </c>
      <c r="J24" s="247">
        <v>1.9521375041290803E-3</v>
      </c>
      <c r="K24" s="247">
        <v>1.9521375041290803E-3</v>
      </c>
      <c r="L24" s="247">
        <v>6.6410867404638875E-4</v>
      </c>
      <c r="M24" s="247">
        <v>3.4398385525841395E-2</v>
      </c>
      <c r="N24" s="247">
        <v>1.614488144337841E-5</v>
      </c>
      <c r="O24" s="247">
        <v>1.2902093642197077E-6</v>
      </c>
      <c r="P24" s="247">
        <v>5.7803324881003002E-4</v>
      </c>
      <c r="Q24" s="247">
        <v>1.0748145941822156E-4</v>
      </c>
      <c r="R24" s="247">
        <v>2.502250745495614E-5</v>
      </c>
      <c r="S24" s="247">
        <v>1.5147210269704747E-5</v>
      </c>
      <c r="T24" s="247">
        <v>1.4203618090995054E-5</v>
      </c>
      <c r="U24" s="247">
        <v>6.7557106645395562E-5</v>
      </c>
      <c r="V24" s="247">
        <v>2.4063774390872049E-3</v>
      </c>
      <c r="W24" s="247">
        <v>6.2900097631208326E-4</v>
      </c>
      <c r="X24" s="247">
        <v>8.687571832742706E-7</v>
      </c>
      <c r="Y24" s="247">
        <v>3.913164962257436E-6</v>
      </c>
      <c r="Z24" s="247">
        <v>1.2594933370828678E-6</v>
      </c>
      <c r="AA24" s="247">
        <v>1.2270654590710545E-6</v>
      </c>
      <c r="AB24" s="247">
        <v>7.2684809416856293E-6</v>
      </c>
      <c r="AC24" s="247" t="s">
        <v>502</v>
      </c>
      <c r="AD24" s="247" t="s">
        <v>502</v>
      </c>
      <c r="AE24" s="248"/>
      <c r="AF24" s="249">
        <v>56.348382103963985</v>
      </c>
      <c r="AG24" s="249" t="s">
        <v>399</v>
      </c>
      <c r="AH24" s="249">
        <v>1057.9100795510265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1.9441070553304447</v>
      </c>
      <c r="F27" s="247">
        <v>0.25807208600509474</v>
      </c>
      <c r="G27" s="247">
        <v>2.8850098507820984E-3</v>
      </c>
      <c r="H27" s="247">
        <v>2.0921247961600564E-2</v>
      </c>
      <c r="I27" s="247">
        <v>5.2162060358321133E-2</v>
      </c>
      <c r="J27" s="247">
        <v>5.2162060358321133E-2</v>
      </c>
      <c r="K27" s="247">
        <v>5.2162060358321133E-2</v>
      </c>
      <c r="L27" s="247">
        <v>4.3515040427110394E-2</v>
      </c>
      <c r="M27" s="247">
        <v>1.8847000364154523</v>
      </c>
      <c r="N27" s="247">
        <v>1.7791214757203449E-4</v>
      </c>
      <c r="O27" s="247">
        <v>2.0281573308707848E-5</v>
      </c>
      <c r="P27" s="247">
        <v>1.3716097233779062E-3</v>
      </c>
      <c r="Q27" s="247">
        <v>3.4337250238654688E-5</v>
      </c>
      <c r="R27" s="247">
        <v>1.7232941655635388E-3</v>
      </c>
      <c r="S27" s="247">
        <v>1.1727603198794321E-3</v>
      </c>
      <c r="T27" s="247">
        <v>1.7451473891624611E-4</v>
      </c>
      <c r="U27" s="247">
        <v>2.8111353859893707E-5</v>
      </c>
      <c r="V27" s="247">
        <v>4.8732668034180363E-3</v>
      </c>
      <c r="W27" s="247">
        <v>6.6431099999999993E-2</v>
      </c>
      <c r="X27" s="247">
        <v>3.7893097964999999E-3</v>
      </c>
      <c r="Y27" s="247">
        <v>4.2500694320000004E-3</v>
      </c>
      <c r="Z27" s="247">
        <v>3.3164887182000002E-3</v>
      </c>
      <c r="AA27" s="247">
        <v>3.5951686086999998E-3</v>
      </c>
      <c r="AB27" s="247">
        <v>1.4951036555399999E-2</v>
      </c>
      <c r="AC27" s="247">
        <v>6.6430699999999994E-5</v>
      </c>
      <c r="AD27" s="247">
        <v>1.32918E-5</v>
      </c>
      <c r="AE27" s="248"/>
      <c r="AF27" s="247">
        <v>8902.3488269874997</v>
      </c>
      <c r="AG27" s="247" t="s">
        <v>399</v>
      </c>
      <c r="AH27" s="247">
        <v>2.9714121041000001</v>
      </c>
      <c r="AI27" s="247">
        <v>441.96572173300001</v>
      </c>
      <c r="AJ27" s="247">
        <v>1.3605217035999999</v>
      </c>
      <c r="AK27" s="247" t="s">
        <v>399</v>
      </c>
      <c r="AL27" s="250" t="s">
        <v>12</v>
      </c>
    </row>
    <row r="28" spans="1:38" s="1" customFormat="1" ht="26.25" customHeight="1" thickBot="1" x14ac:dyDescent="0.3">
      <c r="A28" s="244" t="s">
        <v>123</v>
      </c>
      <c r="B28" s="244" t="s">
        <v>164</v>
      </c>
      <c r="C28" s="245" t="s">
        <v>146</v>
      </c>
      <c r="D28" s="246"/>
      <c r="E28" s="247">
        <v>0.59152914080445773</v>
      </c>
      <c r="F28" s="247">
        <v>4.3914218754720485E-2</v>
      </c>
      <c r="G28" s="247">
        <v>6.9736722390486194E-4</v>
      </c>
      <c r="H28" s="247">
        <v>8.0551806114702762E-4</v>
      </c>
      <c r="I28" s="247">
        <v>2.0232843157078222E-2</v>
      </c>
      <c r="J28" s="247">
        <v>2.0232843157078222E-2</v>
      </c>
      <c r="K28" s="247">
        <v>2.0232843157078222E-2</v>
      </c>
      <c r="L28" s="247">
        <v>1.68311420727652E-2</v>
      </c>
      <c r="M28" s="247">
        <v>0.22719786620430221</v>
      </c>
      <c r="N28" s="247">
        <v>2.4226344495124967E-5</v>
      </c>
      <c r="O28" s="247">
        <v>2.4612328101449892E-6</v>
      </c>
      <c r="P28" s="247">
        <v>2.4882869017771477E-4</v>
      </c>
      <c r="Q28" s="247">
        <v>4.825969718708746E-6</v>
      </c>
      <c r="R28" s="247">
        <v>3.9168021298664659E-4</v>
      </c>
      <c r="S28" s="247">
        <v>2.6292179036716321E-4</v>
      </c>
      <c r="T28" s="247">
        <v>1.1292369764298451E-5</v>
      </c>
      <c r="U28" s="247">
        <v>4.7294738171275128E-6</v>
      </c>
      <c r="V28" s="247">
        <v>8.4841041003551549E-4</v>
      </c>
      <c r="W28" s="247">
        <v>1.5937699999999999E-2</v>
      </c>
      <c r="X28" s="247">
        <v>7.6995540690000003E-4</v>
      </c>
      <c r="Y28" s="247">
        <v>8.6302729370000002E-4</v>
      </c>
      <c r="Z28" s="247">
        <v>6.7683025200000009E-4</v>
      </c>
      <c r="AA28" s="247">
        <v>7.1773709640000005E-4</v>
      </c>
      <c r="AB28" s="247">
        <v>3.0275500490000002E-3</v>
      </c>
      <c r="AC28" s="247">
        <v>1.5937899999999999E-5</v>
      </c>
      <c r="AD28" s="247">
        <v>3.1986000000000002E-6</v>
      </c>
      <c r="AE28" s="248"/>
      <c r="AF28" s="247">
        <v>1856.7717447721</v>
      </c>
      <c r="AG28" s="247" t="s">
        <v>399</v>
      </c>
      <c r="AH28" s="247" t="s">
        <v>502</v>
      </c>
      <c r="AI28" s="247">
        <v>106.463128599</v>
      </c>
      <c r="AJ28" s="247" t="s">
        <v>399</v>
      </c>
      <c r="AK28" s="247" t="s">
        <v>399</v>
      </c>
      <c r="AL28" s="250" t="s">
        <v>12</v>
      </c>
    </row>
    <row r="29" spans="1:38" s="1" customFormat="1" ht="26.25" customHeight="1" thickBot="1" x14ac:dyDescent="0.3">
      <c r="A29" s="244" t="s">
        <v>123</v>
      </c>
      <c r="B29" s="244" t="s">
        <v>165</v>
      </c>
      <c r="C29" s="245" t="s">
        <v>147</v>
      </c>
      <c r="D29" s="246"/>
      <c r="E29" s="247">
        <v>1.1305018780547371</v>
      </c>
      <c r="F29" s="247">
        <v>3.2467606684280413E-2</v>
      </c>
      <c r="G29" s="247">
        <v>7.1958987179227983E-4</v>
      </c>
      <c r="H29" s="247">
        <v>9.1142536442046114E-4</v>
      </c>
      <c r="I29" s="247">
        <v>1.6331431675666978E-2</v>
      </c>
      <c r="J29" s="247">
        <v>1.6331431675666978E-2</v>
      </c>
      <c r="K29" s="247">
        <v>1.6331431675666978E-2</v>
      </c>
      <c r="L29" s="247">
        <v>1.1432656497540808E-2</v>
      </c>
      <c r="M29" s="247">
        <v>0.30580195009125094</v>
      </c>
      <c r="N29" s="247">
        <v>2.3671754347168993E-5</v>
      </c>
      <c r="O29" s="247">
        <v>2.3672064806158071E-6</v>
      </c>
      <c r="P29" s="247">
        <v>2.5091418510186702E-4</v>
      </c>
      <c r="Q29" s="247">
        <v>4.734335346484346E-6</v>
      </c>
      <c r="R29" s="247">
        <v>4.0240360241969401E-4</v>
      </c>
      <c r="S29" s="247">
        <v>2.6984733529145186E-4</v>
      </c>
      <c r="T29" s="247">
        <v>9.4699901436722565E-6</v>
      </c>
      <c r="U29" s="247">
        <v>4.7342577317370777E-6</v>
      </c>
      <c r="V29" s="247">
        <v>8.5216406327025588E-4</v>
      </c>
      <c r="W29" s="247">
        <v>5.3978999999999997E-3</v>
      </c>
      <c r="X29" s="247">
        <v>1.143457634E-4</v>
      </c>
      <c r="Y29" s="247">
        <v>6.9242711920000004E-4</v>
      </c>
      <c r="Z29" s="247">
        <v>7.7373966179999996E-4</v>
      </c>
      <c r="AA29" s="247">
        <v>1.7787118669999999E-4</v>
      </c>
      <c r="AB29" s="247">
        <v>1.7583837311000001E-3</v>
      </c>
      <c r="AC29" s="247">
        <v>3.6330000000000002E-6</v>
      </c>
      <c r="AD29" s="247">
        <v>7.3210000000000005E-7</v>
      </c>
      <c r="AE29" s="248"/>
      <c r="AF29" s="247">
        <v>1895.5437238807999</v>
      </c>
      <c r="AG29" s="247" t="s">
        <v>399</v>
      </c>
      <c r="AH29" s="247">
        <v>0</v>
      </c>
      <c r="AI29" s="247">
        <v>109.82942973989999</v>
      </c>
      <c r="AJ29" s="247">
        <v>0</v>
      </c>
      <c r="AK29" s="247" t="s">
        <v>399</v>
      </c>
      <c r="AL29" s="250" t="s">
        <v>12</v>
      </c>
    </row>
    <row r="30" spans="1:38" s="1" customFormat="1" ht="26.25" customHeight="1" thickBot="1" x14ac:dyDescent="0.3">
      <c r="A30" s="244" t="s">
        <v>123</v>
      </c>
      <c r="B30" s="244" t="s">
        <v>166</v>
      </c>
      <c r="C30" s="245" t="s">
        <v>54</v>
      </c>
      <c r="D30" s="246"/>
      <c r="E30" s="247">
        <v>9.8520169212465043E-3</v>
      </c>
      <c r="F30" s="247">
        <v>6.788512971896335E-2</v>
      </c>
      <c r="G30" s="247">
        <v>1.6590545241247871E-5</v>
      </c>
      <c r="H30" s="247">
        <v>8.6340274359532235E-5</v>
      </c>
      <c r="I30" s="247">
        <v>7.5732843765616059E-4</v>
      </c>
      <c r="J30" s="247">
        <v>7.5732843765616059E-4</v>
      </c>
      <c r="K30" s="247">
        <v>7.5732843765616059E-4</v>
      </c>
      <c r="L30" s="247">
        <v>1.4055161571698466E-4</v>
      </c>
      <c r="M30" s="247">
        <v>0.26346298661933321</v>
      </c>
      <c r="N30" s="247">
        <v>3.6189012011315546E-6</v>
      </c>
      <c r="O30" s="247">
        <v>4.7682554950057467E-5</v>
      </c>
      <c r="P30" s="247">
        <v>1.7806284677875201E-5</v>
      </c>
      <c r="Q30" s="247">
        <v>6.1400981647845535E-7</v>
      </c>
      <c r="R30" s="247">
        <v>2.1193932224038506E-4</v>
      </c>
      <c r="S30" s="247">
        <v>8.0746841223198126E-3</v>
      </c>
      <c r="T30" s="247">
        <v>3.3530890610594026E-4</v>
      </c>
      <c r="U30" s="247">
        <v>4.7475216287459204E-5</v>
      </c>
      <c r="V30" s="247">
        <v>4.7347343748996486E-3</v>
      </c>
      <c r="W30" s="247">
        <v>5.7419999999999997E-4</v>
      </c>
      <c r="X30" s="247">
        <v>1.2466978000000001E-5</v>
      </c>
      <c r="Y30" s="247">
        <v>1.51813799E-5</v>
      </c>
      <c r="Z30" s="247">
        <v>9.8234116999999995E-6</v>
      </c>
      <c r="AA30" s="247">
        <v>1.6707168700000002E-5</v>
      </c>
      <c r="AB30" s="247">
        <v>5.4178938300000003E-5</v>
      </c>
      <c r="AC30" s="247">
        <v>5.7410000000000004E-7</v>
      </c>
      <c r="AD30" s="247">
        <v>2.005E-7</v>
      </c>
      <c r="AE30" s="248"/>
      <c r="AF30" s="247">
        <v>85.661235255199998</v>
      </c>
      <c r="AG30" s="247" t="s">
        <v>399</v>
      </c>
      <c r="AH30" s="247" t="s">
        <v>502</v>
      </c>
      <c r="AI30" s="247">
        <v>2.586291691</v>
      </c>
      <c r="AJ30" s="247" t="s">
        <v>399</v>
      </c>
      <c r="AK30" s="247" t="s">
        <v>399</v>
      </c>
      <c r="AL30" s="250" t="s">
        <v>12</v>
      </c>
    </row>
    <row r="31" spans="1:38" s="1" customFormat="1" ht="26.25" customHeight="1" thickBot="1" x14ac:dyDescent="0.3">
      <c r="A31" s="244" t="s">
        <v>123</v>
      </c>
      <c r="B31" s="244" t="s">
        <v>167</v>
      </c>
      <c r="C31" s="245" t="s">
        <v>55</v>
      </c>
      <c r="D31" s="246"/>
      <c r="E31" s="247" t="s">
        <v>399</v>
      </c>
      <c r="F31" s="247">
        <v>0.21584414737635166</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9.7178076484999991</v>
      </c>
      <c r="AG31" s="247" t="s">
        <v>399</v>
      </c>
      <c r="AH31" s="247" t="s">
        <v>399</v>
      </c>
      <c r="AI31" s="247">
        <v>0.29340091969999998</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5.3989241974290926E-2</v>
      </c>
      <c r="J32" s="247">
        <v>0.10921040586886079</v>
      </c>
      <c r="K32" s="247">
        <v>0.13396522593635349</v>
      </c>
      <c r="L32" s="247">
        <v>1.0868552720987173E-2</v>
      </c>
      <c r="M32" s="247" t="s">
        <v>399</v>
      </c>
      <c r="N32" s="247">
        <v>0.47091780010784734</v>
      </c>
      <c r="O32" s="247">
        <v>1.9725667840976E-3</v>
      </c>
      <c r="P32" s="247">
        <v>0</v>
      </c>
      <c r="Q32" s="247">
        <v>5.3420992231870863E-3</v>
      </c>
      <c r="R32" s="247">
        <v>0.17672227092013126</v>
      </c>
      <c r="S32" s="247">
        <v>3.8880658622088271</v>
      </c>
      <c r="T32" s="247">
        <v>2.6547061329771027E-2</v>
      </c>
      <c r="U32" s="247">
        <v>2.6793045187270726E-3</v>
      </c>
      <c r="V32" s="247">
        <v>1.0901302204565222</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3378.3937158354779</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1.5655699321535262E-2</v>
      </c>
      <c r="J33" s="247">
        <v>2.8992035780620855E-2</v>
      </c>
      <c r="K33" s="247">
        <v>5.7984071561241711E-2</v>
      </c>
      <c r="L33" s="247">
        <v>6.1463115854916222E-4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3378.3937158354779</v>
      </c>
      <c r="AL33" s="250" t="s">
        <v>459</v>
      </c>
    </row>
    <row r="34" spans="1:38" s="1" customFormat="1" ht="26.25" customHeight="1" thickBot="1" x14ac:dyDescent="0.3">
      <c r="A34" s="244" t="s">
        <v>121</v>
      </c>
      <c r="B34" s="244" t="s">
        <v>170</v>
      </c>
      <c r="C34" s="245" t="s">
        <v>58</v>
      </c>
      <c r="D34" s="246"/>
      <c r="E34" s="247">
        <v>4.012749044065958E-2</v>
      </c>
      <c r="F34" s="247">
        <v>3.5617674041668306E-3</v>
      </c>
      <c r="G34" s="247">
        <v>1.5800816580407381E-3</v>
      </c>
      <c r="H34" s="247">
        <v>5.3656939637633397E-6</v>
      </c>
      <c r="I34" s="247">
        <v>1.0491083842032983E-3</v>
      </c>
      <c r="J34" s="247">
        <v>1.1024361401621734E-3</v>
      </c>
      <c r="K34" s="247">
        <v>1.1639934880900104E-3</v>
      </c>
      <c r="L34" s="247">
        <v>6.8192044973214403E-4</v>
      </c>
      <c r="M34" s="247">
        <v>8.1933817642987437E-3</v>
      </c>
      <c r="N34" s="247" t="s">
        <v>502</v>
      </c>
      <c r="O34" s="247">
        <v>7.6699797150727496E-6</v>
      </c>
      <c r="P34" s="247" t="s">
        <v>502</v>
      </c>
      <c r="Q34" s="247" t="s">
        <v>502</v>
      </c>
      <c r="R34" s="247">
        <v>3.8284061839612053E-5</v>
      </c>
      <c r="S34" s="247">
        <v>1.3015922658110579E-3</v>
      </c>
      <c r="T34" s="247">
        <v>5.3591102901881693E-5</v>
      </c>
      <c r="U34" s="247">
        <v>7.6699797150727496E-6</v>
      </c>
      <c r="V34" s="247">
        <v>7.6568123679224102E-4</v>
      </c>
      <c r="W34" s="247" t="s">
        <v>502</v>
      </c>
      <c r="X34" s="247">
        <v>2.2977020777342399E-5</v>
      </c>
      <c r="Y34" s="247">
        <v>3.8284061839612053E-5</v>
      </c>
      <c r="Z34" s="247" t="s">
        <v>502</v>
      </c>
      <c r="AA34" s="247" t="s">
        <v>502</v>
      </c>
      <c r="AB34" s="247">
        <v>6.1261082616954451E-5</v>
      </c>
      <c r="AC34" s="247" t="s">
        <v>399</v>
      </c>
      <c r="AD34" s="247" t="s">
        <v>399</v>
      </c>
      <c r="AE34" s="248"/>
      <c r="AF34" s="249">
        <v>32.918367875848709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2.5588099872268989E-2</v>
      </c>
      <c r="F36" s="247">
        <v>9.1267959730606724E-4</v>
      </c>
      <c r="G36" s="247">
        <v>9.8092387243090299E-4</v>
      </c>
      <c r="H36" s="247">
        <v>2.3822436901893361E-6</v>
      </c>
      <c r="I36" s="247">
        <v>4.5626973266214577E-4</v>
      </c>
      <c r="J36" s="247">
        <v>4.8892048441591732E-4</v>
      </c>
      <c r="K36" s="247">
        <v>4.8892048441591732E-4</v>
      </c>
      <c r="L36" s="247">
        <v>1.5156535016893437E-4</v>
      </c>
      <c r="M36" s="247">
        <v>2.4116714063622631E-3</v>
      </c>
      <c r="N36" s="247">
        <v>4.2361898090837432E-5</v>
      </c>
      <c r="O36" s="247">
        <v>3.2650751753771488E-6</v>
      </c>
      <c r="P36" s="247">
        <v>9.7812123279538607E-6</v>
      </c>
      <c r="Q36" s="247">
        <v>1.3032274305153427E-5</v>
      </c>
      <c r="R36" s="247">
        <v>1.6297349480530574E-5</v>
      </c>
      <c r="S36" s="247">
        <v>2.8685016669515118E-4</v>
      </c>
      <c r="T36" s="247">
        <v>3.2594698961061153E-4</v>
      </c>
      <c r="U36" s="247">
        <v>3.2594698961061149E-5</v>
      </c>
      <c r="V36" s="247">
        <v>3.9110836113637865E-4</v>
      </c>
      <c r="W36" s="247">
        <v>4.236189809083743E-2</v>
      </c>
      <c r="X36" s="247" t="s">
        <v>502</v>
      </c>
      <c r="Y36" s="247" t="s">
        <v>502</v>
      </c>
      <c r="Z36" s="247" t="s">
        <v>502</v>
      </c>
      <c r="AA36" s="247" t="s">
        <v>502</v>
      </c>
      <c r="AB36" s="247">
        <v>1.107042656029162E-6</v>
      </c>
      <c r="AC36" s="247">
        <v>2.6064548610306855E-5</v>
      </c>
      <c r="AD36" s="247">
        <v>1.2387667188984548E-5</v>
      </c>
      <c r="AE36" s="248"/>
      <c r="AF36" s="249">
        <v>14.013198177584329</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6.2916749191258994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3.9828567685772477E-3</v>
      </c>
      <c r="F38" s="247">
        <v>2.8128593078948535E-4</v>
      </c>
      <c r="G38" s="247">
        <v>3.5999933512000996E-6</v>
      </c>
      <c r="H38" s="247">
        <v>1.8784427597282371E-6</v>
      </c>
      <c r="I38" s="247">
        <v>1.6270061797206832E-4</v>
      </c>
      <c r="J38" s="247">
        <v>2.554703146084807E-4</v>
      </c>
      <c r="K38" s="247">
        <v>1.0138005388194999E-3</v>
      </c>
      <c r="L38" s="247">
        <v>1.1002544652465607E-4</v>
      </c>
      <c r="M38" s="247">
        <v>2.135421663584919E-3</v>
      </c>
      <c r="N38" s="247">
        <v>2.2912200149738881E-10</v>
      </c>
      <c r="O38" s="247">
        <v>3.0672696472468148E-6</v>
      </c>
      <c r="P38" s="247" t="s">
        <v>502</v>
      </c>
      <c r="Q38" s="247" t="s">
        <v>502</v>
      </c>
      <c r="R38" s="247">
        <v>1.2607739260611758E-5</v>
      </c>
      <c r="S38" s="247">
        <v>4.8181777650071952E-4</v>
      </c>
      <c r="T38" s="247">
        <v>1.7287448470694767E-5</v>
      </c>
      <c r="U38" s="247">
        <v>2.3684599099624937E-6</v>
      </c>
      <c r="V38" s="247">
        <v>2.6076874815497659E-4</v>
      </c>
      <c r="W38" s="247" t="s">
        <v>502</v>
      </c>
      <c r="X38" s="247">
        <v>7.1061849747023357E-6</v>
      </c>
      <c r="Y38" s="247">
        <v>1.18391516800259E-5</v>
      </c>
      <c r="Z38" s="247" t="s">
        <v>399</v>
      </c>
      <c r="AA38" s="247" t="s">
        <v>399</v>
      </c>
      <c r="AB38" s="247">
        <v>1.894533665472824E-5</v>
      </c>
      <c r="AC38" s="247" t="s">
        <v>502</v>
      </c>
      <c r="AD38" s="247" t="s">
        <v>399</v>
      </c>
      <c r="AE38" s="248"/>
      <c r="AF38" s="249">
        <v>10.124641514963322</v>
      </c>
      <c r="AG38" s="249" t="s">
        <v>399</v>
      </c>
      <c r="AH38" s="249" t="s">
        <v>399</v>
      </c>
      <c r="AI38" s="249">
        <v>1.2751068206499031E-5</v>
      </c>
      <c r="AJ38" s="249" t="s">
        <v>399</v>
      </c>
      <c r="AK38" s="249" t="s">
        <v>414</v>
      </c>
      <c r="AL38" s="250" t="s">
        <v>12</v>
      </c>
    </row>
    <row r="39" spans="1:38" s="1" customFormat="1" ht="26.25" customHeight="1" thickBot="1" x14ac:dyDescent="0.3">
      <c r="A39" s="244" t="s">
        <v>115</v>
      </c>
      <c r="B39" s="244" t="s">
        <v>175</v>
      </c>
      <c r="C39" s="245" t="s">
        <v>423</v>
      </c>
      <c r="D39" s="246"/>
      <c r="E39" s="247">
        <v>0.39394939259546052</v>
      </c>
      <c r="F39" s="247">
        <v>0.24997628588103579</v>
      </c>
      <c r="G39" s="247">
        <v>0.17436996025504131</v>
      </c>
      <c r="H39" s="247">
        <v>5.7667902346004328E-3</v>
      </c>
      <c r="I39" s="247">
        <v>3.9459433788830267E-2</v>
      </c>
      <c r="J39" s="247">
        <v>4.4825288262895689E-2</v>
      </c>
      <c r="K39" s="247">
        <v>4.4825288262895689E-2</v>
      </c>
      <c r="L39" s="247">
        <v>1.8319843310637334E-2</v>
      </c>
      <c r="M39" s="247">
        <v>0.43642469560461034</v>
      </c>
      <c r="N39" s="247">
        <v>1.4411390618519097E-2</v>
      </c>
      <c r="O39" s="247">
        <v>2.7667461633146847E-4</v>
      </c>
      <c r="P39" s="247">
        <v>5.2079973927206084E-3</v>
      </c>
      <c r="Q39" s="247">
        <v>1.8256304821439458E-3</v>
      </c>
      <c r="R39" s="247">
        <v>1.8007253362625375E-2</v>
      </c>
      <c r="S39" s="247">
        <v>5.3900688305468817E-3</v>
      </c>
      <c r="T39" s="247">
        <v>0.22369834153513327</v>
      </c>
      <c r="U39" s="247">
        <v>7.1902822961934516E-4</v>
      </c>
      <c r="V39" s="247">
        <v>3.8993773087263747E-2</v>
      </c>
      <c r="W39" s="247">
        <v>1.5574580244422665E-2</v>
      </c>
      <c r="X39" s="247">
        <v>1.0103888602799336E-5</v>
      </c>
      <c r="Y39" s="247">
        <v>5.3837593061185325E-5</v>
      </c>
      <c r="Z39" s="247">
        <v>1.3285186303100535E-5</v>
      </c>
      <c r="AA39" s="247">
        <v>1.2741198390869564E-5</v>
      </c>
      <c r="AB39" s="247">
        <v>8.9967866357954765E-5</v>
      </c>
      <c r="AC39" s="247">
        <v>3.9349599476479772E-4</v>
      </c>
      <c r="AD39" s="247">
        <v>2.3252036054283501E-4</v>
      </c>
      <c r="AE39" s="248"/>
      <c r="AF39" s="249">
        <v>1788.6181580218076</v>
      </c>
      <c r="AG39" s="249" t="s">
        <v>399</v>
      </c>
      <c r="AH39" s="249">
        <v>9313.2140313304189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0.68764437628457542</v>
      </c>
      <c r="F41" s="247">
        <v>0.15645131728725264</v>
      </c>
      <c r="G41" s="247">
        <v>0.40697113581773703</v>
      </c>
      <c r="H41" s="247">
        <v>2.0259335723685299E-2</v>
      </c>
      <c r="I41" s="247">
        <v>0.13713967022932422</v>
      </c>
      <c r="J41" s="247">
        <v>0.13958330953544199</v>
      </c>
      <c r="K41" s="247">
        <v>0.14708401796931719</v>
      </c>
      <c r="L41" s="247">
        <v>1.138135850469065E-2</v>
      </c>
      <c r="M41" s="247">
        <v>1.8280689189684562</v>
      </c>
      <c r="N41" s="247">
        <v>1.8320573995800823E-2</v>
      </c>
      <c r="O41" s="247">
        <v>3.2649534279057426E-3</v>
      </c>
      <c r="P41" s="247">
        <v>2.7840074402746212E-3</v>
      </c>
      <c r="Q41" s="247">
        <v>2.2525763400007134E-3</v>
      </c>
      <c r="R41" s="247">
        <v>7.4552754696826729E-3</v>
      </c>
      <c r="S41" s="247">
        <v>4.0493913685790261E-3</v>
      </c>
      <c r="T41" s="247">
        <v>1.6600630111237098E-3</v>
      </c>
      <c r="U41" s="247">
        <v>1.116537414302215E-2</v>
      </c>
      <c r="V41" s="247">
        <v>0.14473833402270062</v>
      </c>
      <c r="W41" s="247">
        <v>0.18533115666606809</v>
      </c>
      <c r="X41" s="247">
        <v>3.9703092943405155E-2</v>
      </c>
      <c r="Y41" s="247">
        <v>4.7688417794132298E-2</v>
      </c>
      <c r="Z41" s="247">
        <v>1.8666702427002017E-2</v>
      </c>
      <c r="AA41" s="247">
        <v>2.1383966571737363E-2</v>
      </c>
      <c r="AB41" s="247">
        <v>0.12744217973627686</v>
      </c>
      <c r="AC41" s="247">
        <v>1.2563210953378233E-3</v>
      </c>
      <c r="AD41" s="247">
        <v>1.5385263843324377E-2</v>
      </c>
      <c r="AE41" s="248"/>
      <c r="AF41" s="249">
        <v>4542.6411062469715</v>
      </c>
      <c r="AG41" s="249">
        <v>90.462699523850034</v>
      </c>
      <c r="AH41" s="249">
        <v>16431.045071304496</v>
      </c>
      <c r="AI41" s="249">
        <v>240.04684432660724</v>
      </c>
      <c r="AJ41" s="249" t="s">
        <v>399</v>
      </c>
      <c r="AK41" s="249" t="s">
        <v>414</v>
      </c>
      <c r="AL41" s="250" t="s">
        <v>12</v>
      </c>
    </row>
    <row r="42" spans="1:38" s="1" customFormat="1" ht="26.25" customHeight="1" thickBot="1" x14ac:dyDescent="0.3">
      <c r="A42" s="244" t="s">
        <v>121</v>
      </c>
      <c r="B42" s="244" t="s">
        <v>178</v>
      </c>
      <c r="C42" s="245" t="s">
        <v>60</v>
      </c>
      <c r="D42" s="246"/>
      <c r="E42" s="247">
        <v>3.1895951569205867E-3</v>
      </c>
      <c r="F42" s="247">
        <v>5.5779040792780579E-2</v>
      </c>
      <c r="G42" s="247">
        <v>3.6147336066407063E-6</v>
      </c>
      <c r="H42" s="247">
        <v>6.7973711758925056E-6</v>
      </c>
      <c r="I42" s="247">
        <v>2.6455571206632998E-4</v>
      </c>
      <c r="J42" s="247">
        <v>2.8522058322304992E-4</v>
      </c>
      <c r="K42" s="247">
        <v>3.0834679066192989E-4</v>
      </c>
      <c r="L42" s="247">
        <v>3.8288579966225269E-5</v>
      </c>
      <c r="M42" s="247">
        <v>0.20438647771051507</v>
      </c>
      <c r="N42" s="247">
        <v>1.1030199510685734E-5</v>
      </c>
      <c r="O42" s="247">
        <v>4.9511275118574983E-6</v>
      </c>
      <c r="P42" s="247" t="s">
        <v>502</v>
      </c>
      <c r="Q42" s="247" t="s">
        <v>502</v>
      </c>
      <c r="R42" s="247">
        <v>6.305308887211314E-5</v>
      </c>
      <c r="S42" s="247">
        <v>1.6518609862061916E-3</v>
      </c>
      <c r="T42" s="247">
        <v>3.7556621970447277E-5</v>
      </c>
      <c r="U42" s="247">
        <v>4.4593308742174984E-6</v>
      </c>
      <c r="V42" s="247">
        <v>7.5794205166674136E-4</v>
      </c>
      <c r="W42" s="247" t="s">
        <v>502</v>
      </c>
      <c r="X42" s="247">
        <v>1.2112083650354766E-5</v>
      </c>
      <c r="Y42" s="247">
        <v>1.3259770154710037E-5</v>
      </c>
      <c r="Z42" s="247" t="s">
        <v>399</v>
      </c>
      <c r="AA42" s="247" t="s">
        <v>399</v>
      </c>
      <c r="AB42" s="247">
        <v>2.5371853805064794E-5</v>
      </c>
      <c r="AC42" s="247" t="s">
        <v>502</v>
      </c>
      <c r="AD42" s="247" t="s">
        <v>399</v>
      </c>
      <c r="AE42" s="248"/>
      <c r="AF42" s="249">
        <v>19.520274968799686</v>
      </c>
      <c r="AG42" s="249" t="s">
        <v>399</v>
      </c>
      <c r="AH42" s="249" t="s">
        <v>399</v>
      </c>
      <c r="AI42" s="249">
        <v>0.61385124681554759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1.4335080398217156E-3</v>
      </c>
      <c r="F44" s="247">
        <v>8.8457487915311519E-3</v>
      </c>
      <c r="G44" s="247">
        <v>1.1690858753317376E-6</v>
      </c>
      <c r="H44" s="247">
        <v>5.6781332992963884E-7</v>
      </c>
      <c r="I44" s="247">
        <v>2.4198481585308205E-4</v>
      </c>
      <c r="J44" s="247">
        <v>2.5088843562266359E-4</v>
      </c>
      <c r="K44" s="247">
        <v>3.4082916230066988E-4</v>
      </c>
      <c r="L44" s="247">
        <v>4.3522732548126889E-5</v>
      </c>
      <c r="M44" s="247">
        <v>2.2538997033493588E-2</v>
      </c>
      <c r="N44" s="247">
        <v>9.0497325067202235E-7</v>
      </c>
      <c r="O44" s="247">
        <v>2.2257918413952043E-6</v>
      </c>
      <c r="P44" s="247" t="s">
        <v>502</v>
      </c>
      <c r="Q44" s="247" t="s">
        <v>502</v>
      </c>
      <c r="R44" s="247">
        <v>7.1105028531926949E-6</v>
      </c>
      <c r="S44" s="247">
        <v>2.9864490678218047E-4</v>
      </c>
      <c r="T44" s="247">
        <v>8.9902820903057757E-6</v>
      </c>
      <c r="U44" s="247">
        <v>9.3988896545653994E-7</v>
      </c>
      <c r="V44" s="247">
        <v>1.7307330248318169E-4</v>
      </c>
      <c r="W44" s="247" t="s">
        <v>502</v>
      </c>
      <c r="X44" s="247">
        <v>3.2535050210281344E-6</v>
      </c>
      <c r="Y44" s="247">
        <v>4.4015509187802194E-6</v>
      </c>
      <c r="Z44" s="247" t="s">
        <v>399</v>
      </c>
      <c r="AA44" s="247" t="s">
        <v>399</v>
      </c>
      <c r="AB44" s="247">
        <v>7.6550559398083584E-6</v>
      </c>
      <c r="AC44" s="247" t="s">
        <v>502</v>
      </c>
      <c r="AD44" s="247" t="s">
        <v>399</v>
      </c>
      <c r="AE44" s="248"/>
      <c r="AF44" s="249">
        <v>4.0523763254177325</v>
      </c>
      <c r="AG44" s="249" t="s">
        <v>399</v>
      </c>
      <c r="AH44" s="249" t="s">
        <v>399</v>
      </c>
      <c r="AI44" s="249">
        <v>5.0363455141638105E-2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5.6668757511748807E-6</v>
      </c>
      <c r="G47" s="247">
        <v>1.6999449648494793E-8</v>
      </c>
      <c r="H47" s="247">
        <v>1.0456845818424104E-8</v>
      </c>
      <c r="I47" s="247">
        <v>8.7650410870525326E-6</v>
      </c>
      <c r="J47" s="247">
        <v>5.1818222481083826E-5</v>
      </c>
      <c r="K47" s="247">
        <v>3.5024461641695431E-4</v>
      </c>
      <c r="L47" s="247">
        <v>2.0713693771101524E-6</v>
      </c>
      <c r="M47" s="247">
        <v>2.1585779474092714E-5</v>
      </c>
      <c r="N47" s="247" t="s">
        <v>399</v>
      </c>
      <c r="O47" s="247">
        <v>1.8696821968582833E-6</v>
      </c>
      <c r="P47" s="247" t="s">
        <v>502</v>
      </c>
      <c r="Q47" s="247" t="s">
        <v>502</v>
      </c>
      <c r="R47" s="247">
        <v>2.8262821101336699E-6</v>
      </c>
      <c r="S47" s="247">
        <v>1.6603195155894183E-4</v>
      </c>
      <c r="T47" s="247">
        <v>2.802388743867169E-6</v>
      </c>
      <c r="U47" s="247">
        <v>1.1183848452957113E-8</v>
      </c>
      <c r="V47" s="247">
        <v>9.0703614013601575E-5</v>
      </c>
      <c r="W47" s="247" t="s">
        <v>502</v>
      </c>
      <c r="X47" s="247">
        <v>2.6904288055462271E-8</v>
      </c>
      <c r="Y47" s="247">
        <v>4.7037136258548439E-8</v>
      </c>
      <c r="Z47" s="247" t="s">
        <v>399</v>
      </c>
      <c r="AA47" s="247" t="s">
        <v>399</v>
      </c>
      <c r="AB47" s="247">
        <v>7.394142431401072E-8</v>
      </c>
      <c r="AC47" s="247" t="s">
        <v>502</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3.2034033966535896E-2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0.2491675576801223</v>
      </c>
      <c r="AL53" s="250" t="s">
        <v>373</v>
      </c>
    </row>
    <row r="54" spans="1:38" s="1" customFormat="1" ht="37.5" customHeight="1" thickBot="1" x14ac:dyDescent="0.3">
      <c r="A54" s="244" t="s">
        <v>116</v>
      </c>
      <c r="B54" s="251" t="s">
        <v>188</v>
      </c>
      <c r="C54" s="254" t="s">
        <v>291</v>
      </c>
      <c r="D54" s="256"/>
      <c r="E54" s="247" t="s">
        <v>399</v>
      </c>
      <c r="F54" s="247">
        <v>0.22559736764444449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26584.590051546169</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2.1056155555555555E-3</v>
      </c>
      <c r="J61" s="247">
        <v>2.1056155555555553E-2</v>
      </c>
      <c r="K61" s="247">
        <v>7.007813333333332E-2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66681.555555555562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1.417713611356628</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1163486</v>
      </c>
      <c r="AL82" s="250" t="s">
        <v>398</v>
      </c>
    </row>
    <row r="83" spans="1:38" s="1" customFormat="1" ht="26.25" customHeight="1" thickBot="1" x14ac:dyDescent="0.3">
      <c r="A83" s="244" t="s">
        <v>114</v>
      </c>
      <c r="B83" s="260" t="s">
        <v>218</v>
      </c>
      <c r="C83" s="261" t="s">
        <v>72</v>
      </c>
      <c r="D83" s="246"/>
      <c r="E83" s="247" t="s">
        <v>502</v>
      </c>
      <c r="F83" s="247">
        <v>9.6840727501458924E-4</v>
      </c>
      <c r="G83" s="247" t="s">
        <v>502</v>
      </c>
      <c r="H83" s="247" t="s">
        <v>399</v>
      </c>
      <c r="I83" s="247">
        <v>2.4210181875364731E-4</v>
      </c>
      <c r="J83" s="247">
        <v>1.8157636406523549E-3</v>
      </c>
      <c r="K83" s="247">
        <v>8.4735636563776553E-3</v>
      </c>
      <c r="L83" s="247">
        <v>1.3799803668957898E-5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0.70922906750303427</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2.2367330000000001E-2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6.1750086507854473E-3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1163486</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0.22951337999999999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3.8037846290591873E-3</v>
      </c>
      <c r="F91" s="247">
        <v>1.0138091247051268E-2</v>
      </c>
      <c r="G91" s="247">
        <v>1.4355109736000531E-3</v>
      </c>
      <c r="H91" s="247">
        <v>8.6927848502609002E-3</v>
      </c>
      <c r="I91" s="247">
        <v>6.3231778504704642E-2</v>
      </c>
      <c r="J91" s="247">
        <v>6.9399075239130775E-2</v>
      </c>
      <c r="K91" s="247">
        <v>7.0672895802660646E-2</v>
      </c>
      <c r="L91" s="247">
        <v>2.5449960465221669E-4</v>
      </c>
      <c r="M91" s="247">
        <v>0.1163341002296002</v>
      </c>
      <c r="N91" s="247">
        <v>0.10102116494514417</v>
      </c>
      <c r="O91" s="247">
        <v>1.3733406531406561E-2</v>
      </c>
      <c r="P91" s="247">
        <v>3.0057729093297417E-4</v>
      </c>
      <c r="Q91" s="247">
        <v>1.8436248615238469E-4</v>
      </c>
      <c r="R91" s="247">
        <v>1.1570990948976241E-2</v>
      </c>
      <c r="S91" s="247">
        <v>0.44920576029526776</v>
      </c>
      <c r="T91" s="247">
        <v>2.5121557126450613E-2</v>
      </c>
      <c r="U91" s="247">
        <v>2.2641785442799041E-3</v>
      </c>
      <c r="V91" s="247">
        <v>0.25944416014592109</v>
      </c>
      <c r="W91" s="247">
        <v>2.0946469518700966E-4</v>
      </c>
      <c r="X91" s="247">
        <v>2.3250581165758073E-4</v>
      </c>
      <c r="Y91" s="247">
        <v>9.425911283415434E-5</v>
      </c>
      <c r="Z91" s="247">
        <v>9.425911283415434E-5</v>
      </c>
      <c r="AA91" s="247">
        <v>9.425911283415434E-5</v>
      </c>
      <c r="AB91" s="247">
        <v>5.1528315016004375E-4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0.20887959083395474</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3.51724728164709E-5</v>
      </c>
      <c r="F99" s="247">
        <v>1.0726912732060827E-3</v>
      </c>
      <c r="G99" s="247" t="s">
        <v>399</v>
      </c>
      <c r="H99" s="247">
        <v>1.2330317216956467E-3</v>
      </c>
      <c r="I99" s="247">
        <v>2.8351590612689689E-5</v>
      </c>
      <c r="J99" s="247">
        <v>4.356463923413293E-5</v>
      </c>
      <c r="K99" s="247">
        <v>9.5427304989053089E-5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6.9150221006560222E-2</v>
      </c>
      <c r="AL99" s="250" t="s">
        <v>402</v>
      </c>
    </row>
    <row r="100" spans="1:38" s="1" customFormat="1" ht="26.25" customHeight="1" thickBot="1" x14ac:dyDescent="0.3">
      <c r="A100" s="244" t="s">
        <v>118</v>
      </c>
      <c r="B100" s="244" t="s">
        <v>227</v>
      </c>
      <c r="C100" s="245" t="s">
        <v>435</v>
      </c>
      <c r="D100" s="263"/>
      <c r="E100" s="247">
        <v>7.3852525744170188E-5</v>
      </c>
      <c r="F100" s="247">
        <v>1.3006141456404911E-3</v>
      </c>
      <c r="G100" s="247" t="s">
        <v>399</v>
      </c>
      <c r="H100" s="247">
        <v>1.4714296726995209E-3</v>
      </c>
      <c r="I100" s="247">
        <v>3.6003847084140774E-5</v>
      </c>
      <c r="J100" s="247">
        <v>5.4017357203587538E-5</v>
      </c>
      <c r="K100" s="247">
        <v>1.1802677125925476E-4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0.2005363316841767</v>
      </c>
      <c r="AL100" s="250" t="s">
        <v>402</v>
      </c>
    </row>
    <row r="101" spans="1:38" s="1" customFormat="1" ht="26.25" customHeight="1" thickBot="1" x14ac:dyDescent="0.3">
      <c r="A101" s="244" t="s">
        <v>118</v>
      </c>
      <c r="B101" s="244" t="s">
        <v>229</v>
      </c>
      <c r="C101" s="245" t="s">
        <v>272</v>
      </c>
      <c r="D101" s="263"/>
      <c r="E101" s="247">
        <v>4.5814687951999931E-7</v>
      </c>
      <c r="F101" s="247">
        <v>5.8133699215020268E-6</v>
      </c>
      <c r="G101" s="247" t="s">
        <v>399</v>
      </c>
      <c r="H101" s="247">
        <v>1.6964026267973462E-5</v>
      </c>
      <c r="I101" s="247">
        <v>5.0860626312911318E-7</v>
      </c>
      <c r="J101" s="247">
        <v>1.5258187893873394E-6</v>
      </c>
      <c r="K101" s="247">
        <v>3.5602438419037925E-6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2.543031315645566E-2</v>
      </c>
      <c r="AL101" s="250" t="s">
        <v>402</v>
      </c>
    </row>
    <row r="102" spans="1:38" s="1" customFormat="1" ht="26.25" customHeight="1" thickBot="1" x14ac:dyDescent="0.3">
      <c r="A102" s="244" t="s">
        <v>118</v>
      </c>
      <c r="B102" s="244" t="s">
        <v>230</v>
      </c>
      <c r="C102" s="245" t="s">
        <v>436</v>
      </c>
      <c r="D102" s="263"/>
      <c r="E102" s="247">
        <v>7.6442844757046147E-8</v>
      </c>
      <c r="F102" s="247">
        <v>2.5228250339468908E-6</v>
      </c>
      <c r="G102" s="247" t="s">
        <v>399</v>
      </c>
      <c r="H102" s="247">
        <v>7.2759029296639849E-6</v>
      </c>
      <c r="I102" s="247">
        <v>2.1021457471110259E-8</v>
      </c>
      <c r="J102" s="247">
        <v>4.7720880775795127E-7</v>
      </c>
      <c r="K102" s="247">
        <v>3.4416001749949971E-6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3.3636618602592028E-3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1.0536009598206514E-6</v>
      </c>
      <c r="F104" s="247">
        <v>1.3319260164122834E-5</v>
      </c>
      <c r="G104" s="247" t="s">
        <v>399</v>
      </c>
      <c r="H104" s="247">
        <v>2.1884830639217814E-5</v>
      </c>
      <c r="I104" s="247">
        <v>4.5700950016496366E-7</v>
      </c>
      <c r="J104" s="247">
        <v>1.3710285004948908E-6</v>
      </c>
      <c r="K104" s="247">
        <v>3.1990665011547461E-6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2.2850475008248182E-2</v>
      </c>
      <c r="AL104" s="250" t="s">
        <v>402</v>
      </c>
    </row>
    <row r="105" spans="1:38" s="1" customFormat="1" ht="26.25" customHeight="1" thickBot="1" x14ac:dyDescent="0.3">
      <c r="A105" s="244" t="s">
        <v>118</v>
      </c>
      <c r="B105" s="244" t="s">
        <v>354</v>
      </c>
      <c r="C105" s="245" t="s">
        <v>276</v>
      </c>
      <c r="D105" s="263"/>
      <c r="E105" s="247">
        <v>1.8207628125827E-5</v>
      </c>
      <c r="F105" s="247">
        <v>2.2985252939293271E-4</v>
      </c>
      <c r="G105" s="247" t="s">
        <v>399</v>
      </c>
      <c r="H105" s="247">
        <v>4.6425944769035475E-4</v>
      </c>
      <c r="I105" s="247">
        <v>5.3425701873072754E-6</v>
      </c>
      <c r="J105" s="247">
        <v>8.3954674371971459E-6</v>
      </c>
      <c r="K105" s="247">
        <v>1.8317383499339226E-5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3.8161215623623394E-2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1.1874745685919904E-6</v>
      </c>
      <c r="F107" s="247">
        <v>2.9249713181130089E-5</v>
      </c>
      <c r="G107" s="247" t="s">
        <v>399</v>
      </c>
      <c r="H107" s="247">
        <v>4.7356998212875882E-5</v>
      </c>
      <c r="I107" s="247">
        <v>5.318129669296381E-7</v>
      </c>
      <c r="J107" s="247">
        <v>7.0908395590618402E-6</v>
      </c>
      <c r="K107" s="247">
        <v>3.3681487905543737E-5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0.17727098897654603</v>
      </c>
      <c r="AL107" s="250" t="s">
        <v>402</v>
      </c>
    </row>
    <row r="108" spans="1:38" s="1" customFormat="1" ht="26.25" customHeight="1" thickBot="1" x14ac:dyDescent="0.3">
      <c r="A108" s="244" t="s">
        <v>118</v>
      </c>
      <c r="B108" s="244" t="s">
        <v>356</v>
      </c>
      <c r="C108" s="245" t="s">
        <v>438</v>
      </c>
      <c r="D108" s="263"/>
      <c r="E108" s="247">
        <v>1.9786206567730412E-6</v>
      </c>
      <c r="F108" s="247">
        <v>4.2797314413294252E-5</v>
      </c>
      <c r="G108" s="247" t="s">
        <v>399</v>
      </c>
      <c r="H108" s="247">
        <v>4.1011486764837677E-5</v>
      </c>
      <c r="I108" s="247">
        <v>7.925428595054492E-7</v>
      </c>
      <c r="J108" s="247">
        <v>7.9254285950544931E-6</v>
      </c>
      <c r="K108" s="247">
        <v>1.5850857190108986E-5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0.39627142975272467</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1.6107881157634651E-7</v>
      </c>
      <c r="F110" s="247">
        <v>1.4596780522787828E-5</v>
      </c>
      <c r="G110" s="247" t="s">
        <v>399</v>
      </c>
      <c r="H110" s="247">
        <v>4.7561833437465839E-6</v>
      </c>
      <c r="I110" s="247">
        <v>6.6355347586867135E-7</v>
      </c>
      <c r="J110" s="247">
        <v>4.8823112635230671E-6</v>
      </c>
      <c r="K110" s="247">
        <v>5.1511542146891622E-6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4.0323596610433401E-2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1.2351073060386149E-3</v>
      </c>
      <c r="F112" s="247" t="s">
        <v>502</v>
      </c>
      <c r="G112" s="247" t="s">
        <v>399</v>
      </c>
      <c r="H112" s="247">
        <v>1.5438841325482689E-3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30877.682650965377</v>
      </c>
      <c r="AL112" s="250" t="s">
        <v>492</v>
      </c>
    </row>
    <row r="113" spans="1:38" s="1" customFormat="1" ht="26.25" customHeight="1" thickBot="1" x14ac:dyDescent="0.3">
      <c r="A113" s="244" t="s">
        <v>128</v>
      </c>
      <c r="B113" s="264" t="s">
        <v>246</v>
      </c>
      <c r="C113" s="265" t="s">
        <v>135</v>
      </c>
      <c r="D113" s="246"/>
      <c r="E113" s="247">
        <v>7.8830196694654837E-4</v>
      </c>
      <c r="F113" s="247" t="s">
        <v>502</v>
      </c>
      <c r="G113" s="247" t="s">
        <v>399</v>
      </c>
      <c r="H113" s="247">
        <v>1.9538524311403208E-3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8515.003598460773</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2.0071795446549696E-3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11192.545575202937</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2.1680245775939059E-5</v>
      </c>
      <c r="J119" s="247">
        <v>3.8721906535168756E-4</v>
      </c>
      <c r="K119" s="247">
        <v>3.8721906535168756E-4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300.21907893306053</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2.5818840788243206E-4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300.21907893306053</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4.104E-3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17.100000000000001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4.2504000000000005E-3</v>
      </c>
      <c r="F133" s="247">
        <v>6.6976000000000004E-5</v>
      </c>
      <c r="G133" s="247">
        <v>5.82176E-4</v>
      </c>
      <c r="H133" s="247" t="s">
        <v>399</v>
      </c>
      <c r="I133" s="247">
        <v>1.7877440000000003E-4</v>
      </c>
      <c r="J133" s="247">
        <v>1.7877440000000003E-4</v>
      </c>
      <c r="K133" s="247">
        <v>1.9866112000000005E-4</v>
      </c>
      <c r="L133" s="247" t="s">
        <v>502</v>
      </c>
      <c r="M133" s="247">
        <v>7.2128000000000003E-4</v>
      </c>
      <c r="N133" s="247">
        <v>1.5471456000000001E-4</v>
      </c>
      <c r="O133" s="247">
        <v>2.5914560000000001E-5</v>
      </c>
      <c r="P133" s="247">
        <v>7.6764800000000003E-3</v>
      </c>
      <c r="Q133" s="247">
        <v>7.0118720000000005E-5</v>
      </c>
      <c r="R133" s="247">
        <v>6.9861119999999996E-5</v>
      </c>
      <c r="S133" s="247">
        <v>6.4039359999999999E-5</v>
      </c>
      <c r="T133" s="247">
        <v>8.9284159999999992E-5</v>
      </c>
      <c r="U133" s="247">
        <v>1.0190656000000002E-4</v>
      </c>
      <c r="V133" s="247">
        <v>8.2493824000000001E-4</v>
      </c>
      <c r="W133" s="247">
        <v>1.39104E-4</v>
      </c>
      <c r="X133" s="247">
        <v>6.8006400000000002E-8</v>
      </c>
      <c r="Y133" s="247">
        <v>3.7145920000000008E-8</v>
      </c>
      <c r="Z133" s="247">
        <v>3.3178880000000004E-8</v>
      </c>
      <c r="AA133" s="247">
        <v>3.6012479999999999E-8</v>
      </c>
      <c r="AB133" s="247">
        <v>1.7434368000000002E-7</v>
      </c>
      <c r="AC133" s="247">
        <v>7.7280000000000003E-4</v>
      </c>
      <c r="AD133" s="247">
        <v>2.11232E-3</v>
      </c>
      <c r="AE133" s="248"/>
      <c r="AF133" s="249" t="s">
        <v>399</v>
      </c>
      <c r="AG133" s="249" t="s">
        <v>399</v>
      </c>
      <c r="AH133" s="249" t="s">
        <v>399</v>
      </c>
      <c r="AI133" s="249" t="s">
        <v>399</v>
      </c>
      <c r="AJ133" s="249" t="s">
        <v>399</v>
      </c>
      <c r="AK133" s="249">
        <v>5152</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1.88943903E-3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125962602</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4.1496119999999997E-2</v>
      </c>
      <c r="J139" s="247">
        <v>4.1496119999999997E-2</v>
      </c>
      <c r="K139" s="247">
        <v>4.1496119999999997E-2</v>
      </c>
      <c r="L139" s="247" t="s">
        <v>502</v>
      </c>
      <c r="M139" s="247" t="s">
        <v>502</v>
      </c>
      <c r="N139" s="247">
        <v>1.2089E-4</v>
      </c>
      <c r="O139" s="247">
        <v>2.4186999999999999E-4</v>
      </c>
      <c r="P139" s="247">
        <v>2.4186999999999999E-4</v>
      </c>
      <c r="Q139" s="247">
        <v>3.8386000000000003E-4</v>
      </c>
      <c r="R139" s="247">
        <v>3.6486000000000005E-4</v>
      </c>
      <c r="S139" s="247">
        <v>8.5052000000000012E-4</v>
      </c>
      <c r="T139" s="247" t="s">
        <v>502</v>
      </c>
      <c r="U139" s="247" t="s">
        <v>502</v>
      </c>
      <c r="V139" s="247" t="s">
        <v>502</v>
      </c>
      <c r="W139" s="247">
        <v>0.41139999999999999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1084</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5.3558213180949918</v>
      </c>
      <c r="F141" s="271">
        <f t="shared" ref="F141:AD141" si="0">SUM(F14:F140)</f>
        <v>4.0841028196070068</v>
      </c>
      <c r="G141" s="271">
        <f t="shared" si="0"/>
        <v>0.60034728230641399</v>
      </c>
      <c r="H141" s="271">
        <f t="shared" si="0"/>
        <v>8.1565849196181206E-2</v>
      </c>
      <c r="I141" s="271">
        <f t="shared" si="0"/>
        <v>0.45942817900863819</v>
      </c>
      <c r="J141" s="271">
        <f t="shared" si="0"/>
        <v>0.57126496165872231</v>
      </c>
      <c r="K141" s="271">
        <f t="shared" si="0"/>
        <v>0.76059620515803372</v>
      </c>
      <c r="L141" s="271">
        <f t="shared" si="0"/>
        <v>0.12207445720681734</v>
      </c>
      <c r="M141" s="271">
        <f t="shared" si="0"/>
        <v>5.7612986325792059</v>
      </c>
      <c r="N141" s="271">
        <f t="shared" si="0"/>
        <v>0.62685923307837532</v>
      </c>
      <c r="O141" s="271">
        <f t="shared" si="0"/>
        <v>2.1660515186695636E-2</v>
      </c>
      <c r="P141" s="271">
        <f t="shared" si="0"/>
        <v>2.6834676351700889E-2</v>
      </c>
      <c r="Q141" s="271">
        <f t="shared" si="0"/>
        <v>1.3904478304614849E-2</v>
      </c>
      <c r="R141" s="271">
        <f>SUM(R14:R140)</f>
        <v>0.22869989012589387</v>
      </c>
      <c r="S141" s="271">
        <f t="shared" si="0"/>
        <v>4.3906660069566055</v>
      </c>
      <c r="T141" s="271">
        <f t="shared" si="0"/>
        <v>0.28235826875107739</v>
      </c>
      <c r="U141" s="271">
        <f t="shared" si="0"/>
        <v>2.2361836860184239E-2</v>
      </c>
      <c r="V141" s="271">
        <f t="shared" si="0"/>
        <v>1.8412393400572</v>
      </c>
      <c r="W141" s="271">
        <f t="shared" si="0"/>
        <v>0.75590677443771104</v>
      </c>
      <c r="X141" s="271">
        <f t="shared" si="0"/>
        <v>4.5015121328471172E-2</v>
      </c>
      <c r="Y141" s="271">
        <f t="shared" si="0"/>
        <v>5.4279402643681501E-2</v>
      </c>
      <c r="Z141" s="271">
        <f t="shared" si="0"/>
        <v>2.3557331865807815E-2</v>
      </c>
      <c r="AA141" s="271">
        <f t="shared" si="0"/>
        <v>2.6005700697984527E-2</v>
      </c>
      <c r="AB141" s="271">
        <f t="shared" si="0"/>
        <v>0.14885847065926947</v>
      </c>
      <c r="AC141" s="271">
        <f t="shared" si="0"/>
        <v>2.1547959338712931E-2</v>
      </c>
      <c r="AD141" s="271">
        <f t="shared" si="0"/>
        <v>1.7761345030056198E-2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1.8938722650224284</v>
      </c>
      <c r="F143" s="247">
        <v>0.22757319803518955</v>
      </c>
      <c r="G143" s="247">
        <v>2.7772597946137179E-3</v>
      </c>
      <c r="H143" s="247">
        <v>1.7939806746347313E-2</v>
      </c>
      <c r="I143" s="247">
        <v>5.1378260173083973E-2</v>
      </c>
      <c r="J143" s="247">
        <v>5.1378260173083973E-2</v>
      </c>
      <c r="K143" s="247">
        <v>5.1378260173083973E-2</v>
      </c>
      <c r="L143" s="247">
        <v>4.2949736405713174E-2</v>
      </c>
      <c r="M143" s="247">
        <v>1.6231974651769239</v>
      </c>
      <c r="N143" s="247">
        <v>1.615166607860679E-4</v>
      </c>
      <c r="O143" s="247">
        <v>1.8256498659691287E-5</v>
      </c>
      <c r="P143" s="247">
        <v>1.2774286763383707E-3</v>
      </c>
      <c r="Q143" s="247">
        <v>3.1250915866671342E-5</v>
      </c>
      <c r="R143" s="247">
        <v>1.6460082097465027E-3</v>
      </c>
      <c r="S143" s="247">
        <v>1.1182799413586482E-3</v>
      </c>
      <c r="T143" s="247">
        <v>1.5195721642943385E-4</v>
      </c>
      <c r="U143" s="247">
        <v>2.5988834413960062E-5</v>
      </c>
      <c r="V143" s="247">
        <v>4.520127750931479E-3</v>
      </c>
      <c r="W143" s="247">
        <v>6.4584900000000001E-2</v>
      </c>
      <c r="X143" s="247">
        <v>3.7105853953999998E-3</v>
      </c>
      <c r="Y143" s="247">
        <v>4.1613187487000002E-3</v>
      </c>
      <c r="Z143" s="247">
        <v>3.2496606987000003E-3</v>
      </c>
      <c r="AA143" s="247">
        <v>3.5114813964999998E-3</v>
      </c>
      <c r="AB143" s="247">
        <v>1.46330462393E-2</v>
      </c>
      <c r="AC143" s="247">
        <v>6.4586300000000002E-5</v>
      </c>
      <c r="AD143" s="247">
        <v>1.2922700000000001E-5</v>
      </c>
      <c r="AE143" s="248"/>
      <c r="AF143" s="247">
        <v>8415.1674675769991</v>
      </c>
      <c r="AG143" s="247" t="s">
        <v>399</v>
      </c>
      <c r="AH143" s="247">
        <v>2.9714121041000001</v>
      </c>
      <c r="AI143" s="247">
        <v>425.26524233240002</v>
      </c>
      <c r="AJ143" s="247">
        <v>1.3322453653999999</v>
      </c>
      <c r="AK143" s="247" t="s">
        <v>399</v>
      </c>
      <c r="AL143" s="154" t="s">
        <v>12</v>
      </c>
    </row>
    <row r="144" spans="1:38" s="3" customFormat="1" ht="26.25" customHeight="1" thickBot="1" x14ac:dyDescent="0.3">
      <c r="A144" s="153"/>
      <c r="B144" s="154" t="s">
        <v>449</v>
      </c>
      <c r="C144" s="155" t="s">
        <v>450</v>
      </c>
      <c r="D144" s="156" t="s">
        <v>1</v>
      </c>
      <c r="E144" s="247">
        <v>0.58339010179444295</v>
      </c>
      <c r="F144" s="247">
        <v>4.2710021129411628E-2</v>
      </c>
      <c r="G144" s="247">
        <v>6.8757465612828141E-4</v>
      </c>
      <c r="H144" s="247">
        <v>7.6438014161423905E-4</v>
      </c>
      <c r="I144" s="247">
        <v>1.9979515803743578E-2</v>
      </c>
      <c r="J144" s="247">
        <v>1.9979515803743578E-2</v>
      </c>
      <c r="K144" s="247">
        <v>1.9979515803743578E-2</v>
      </c>
      <c r="L144" s="247">
        <v>1.6621401763752212E-2</v>
      </c>
      <c r="M144" s="247">
        <v>0.21283161719012689</v>
      </c>
      <c r="N144" s="247">
        <v>2.3705040197745436E-5</v>
      </c>
      <c r="O144" s="247">
        <v>2.4031270679643885E-6</v>
      </c>
      <c r="P144" s="247">
        <v>2.4453676664489861E-4</v>
      </c>
      <c r="Q144" s="247">
        <v>4.7246965154541647E-6</v>
      </c>
      <c r="R144" s="247">
        <v>3.8594014068247818E-4</v>
      </c>
      <c r="S144" s="247">
        <v>2.5903144120108604E-4</v>
      </c>
      <c r="T144" s="247">
        <v>1.0835872578976743E-5</v>
      </c>
      <c r="U144" s="247">
        <v>4.6431388949795516E-6</v>
      </c>
      <c r="V144" s="247">
        <v>8.3331827248208073E-4</v>
      </c>
      <c r="W144" s="247">
        <v>1.5726799999999999E-2</v>
      </c>
      <c r="X144" s="247">
        <v>7.6002442100000004E-4</v>
      </c>
      <c r="Y144" s="247">
        <v>8.5187510209999999E-4</v>
      </c>
      <c r="Z144" s="247">
        <v>6.6812871780000003E-4</v>
      </c>
      <c r="AA144" s="247">
        <v>7.0835445640000006E-4</v>
      </c>
      <c r="AB144" s="247">
        <v>2.9883826973000002E-3</v>
      </c>
      <c r="AC144" s="247">
        <v>1.5726599999999999E-5</v>
      </c>
      <c r="AD144" s="247">
        <v>3.1549999999999999E-6</v>
      </c>
      <c r="AE144" s="248"/>
      <c r="AF144" s="247">
        <v>1827.9139247855001</v>
      </c>
      <c r="AG144" s="247" t="s">
        <v>399</v>
      </c>
      <c r="AH144" s="247" t="s">
        <v>502</v>
      </c>
      <c r="AI144" s="247">
        <v>104.9645610652</v>
      </c>
      <c r="AJ144" s="247" t="s">
        <v>399</v>
      </c>
      <c r="AK144" s="247" t="s">
        <v>399</v>
      </c>
      <c r="AL144" s="154" t="s">
        <v>12</v>
      </c>
    </row>
    <row r="145" spans="1:38" s="3" customFormat="1" ht="26.25" customHeight="1" thickBot="1" x14ac:dyDescent="0.3">
      <c r="A145" s="153"/>
      <c r="B145" s="154" t="s">
        <v>451</v>
      </c>
      <c r="C145" s="155" t="s">
        <v>452</v>
      </c>
      <c r="D145" s="156" t="s">
        <v>1</v>
      </c>
      <c r="E145" s="247">
        <v>1.116429782550673</v>
      </c>
      <c r="F145" s="247">
        <v>3.2060329922988094E-2</v>
      </c>
      <c r="G145" s="247">
        <v>7.1063338810645053E-4</v>
      </c>
      <c r="H145" s="247">
        <v>9.0008128140654764E-4</v>
      </c>
      <c r="I145" s="247">
        <v>1.6128180379848821E-2</v>
      </c>
      <c r="J145" s="247">
        <v>1.6128180379848821E-2</v>
      </c>
      <c r="K145" s="247">
        <v>1.6128180379848821E-2</v>
      </c>
      <c r="L145" s="247">
        <v>1.1290372447133209E-2</v>
      </c>
      <c r="M145" s="247">
        <v>0.30199316698226802</v>
      </c>
      <c r="N145" s="247">
        <v>2.3376972966145953E-5</v>
      </c>
      <c r="O145" s="247">
        <v>2.3377235363781383E-6</v>
      </c>
      <c r="P145" s="247">
        <v>2.4779049492997549E-4</v>
      </c>
      <c r="Q145" s="247">
        <v>4.6753814733474192E-6</v>
      </c>
      <c r="R145" s="247">
        <v>3.9739483014802988E-4</v>
      </c>
      <c r="S145" s="247">
        <v>2.6648847845528673E-4</v>
      </c>
      <c r="T145" s="247">
        <v>9.3518781366454244E-6</v>
      </c>
      <c r="U145" s="247">
        <v>4.675315873938561E-6</v>
      </c>
      <c r="V145" s="247">
        <v>8.4155488932667502E-4</v>
      </c>
      <c r="W145" s="247">
        <v>5.3305999999999996E-3</v>
      </c>
      <c r="X145" s="247">
        <v>1.12922223E-4</v>
      </c>
      <c r="Y145" s="247">
        <v>6.8380679119999996E-4</v>
      </c>
      <c r="Z145" s="247">
        <v>7.6410703790000007E-4</v>
      </c>
      <c r="AA145" s="247">
        <v>1.756567902E-4</v>
      </c>
      <c r="AB145" s="247">
        <v>1.7364928423E-3</v>
      </c>
      <c r="AC145" s="247">
        <v>3.5876000000000002E-6</v>
      </c>
      <c r="AD145" s="247">
        <v>7.2310000000000001E-7</v>
      </c>
      <c r="AE145" s="248"/>
      <c r="AF145" s="247">
        <v>1871.9482883311</v>
      </c>
      <c r="AG145" s="247" t="s">
        <v>399</v>
      </c>
      <c r="AH145" s="247">
        <v>0</v>
      </c>
      <c r="AI145" s="247">
        <v>108.4624182857</v>
      </c>
      <c r="AJ145" s="247">
        <v>0</v>
      </c>
      <c r="AK145" s="247" t="s">
        <v>399</v>
      </c>
      <c r="AL145" s="154" t="s">
        <v>12</v>
      </c>
    </row>
    <row r="146" spans="1:38" s="3" customFormat="1" ht="26.25" customHeight="1" thickBot="1" x14ac:dyDescent="0.3">
      <c r="A146" s="153"/>
      <c r="B146" s="154" t="s">
        <v>453</v>
      </c>
      <c r="C146" s="155" t="s">
        <v>454</v>
      </c>
      <c r="D146" s="156" t="s">
        <v>1</v>
      </c>
      <c r="E146" s="247">
        <v>8.3268516466066967E-3</v>
      </c>
      <c r="F146" s="247">
        <v>5.7376008252829874E-2</v>
      </c>
      <c r="G146" s="247">
        <v>1.4022205814757061E-5</v>
      </c>
      <c r="H146" s="247">
        <v>7.2974159653410565E-5</v>
      </c>
      <c r="I146" s="247">
        <v>6.400883797224949E-4</v>
      </c>
      <c r="J146" s="247">
        <v>6.400883797224949E-4</v>
      </c>
      <c r="K146" s="247">
        <v>6.400883797224949E-4</v>
      </c>
      <c r="L146" s="247">
        <v>1.1879318337773715E-4</v>
      </c>
      <c r="M146" s="247">
        <v>0.22267696264508088</v>
      </c>
      <c r="N146" s="247">
        <v>3.0586684601163467E-6</v>
      </c>
      <c r="O146" s="247">
        <v>4.0300941865421095E-5</v>
      </c>
      <c r="P146" s="247">
        <v>1.5049739771574935E-5</v>
      </c>
      <c r="Q146" s="247">
        <v>5.1895654384741151E-7</v>
      </c>
      <c r="R146" s="247">
        <v>1.7912954357317246E-4</v>
      </c>
      <c r="S146" s="247">
        <v>6.8246631443321451E-3</v>
      </c>
      <c r="T146" s="247">
        <v>2.8340060103925185E-4</v>
      </c>
      <c r="U146" s="247">
        <v>4.0125700765262366E-5</v>
      </c>
      <c r="V146" s="247">
        <v>4.0017623843961337E-3</v>
      </c>
      <c r="W146" s="247">
        <v>4.8529999999999998E-4</v>
      </c>
      <c r="X146" s="247">
        <v>1.0536997300000001E-5</v>
      </c>
      <c r="Y146" s="247">
        <v>1.2831189700000001E-5</v>
      </c>
      <c r="Z146" s="247">
        <v>8.3026747999999994E-6</v>
      </c>
      <c r="AA146" s="247">
        <v>1.41207748E-5</v>
      </c>
      <c r="AB146" s="247">
        <v>4.5791636600000005E-5</v>
      </c>
      <c r="AC146" s="247">
        <v>4.8520000000000003E-7</v>
      </c>
      <c r="AD146" s="247">
        <v>1.695E-7</v>
      </c>
      <c r="AE146" s="248"/>
      <c r="AF146" s="247">
        <v>72.400240837699997</v>
      </c>
      <c r="AG146" s="247" t="s">
        <v>399</v>
      </c>
      <c r="AH146" s="247" t="s">
        <v>502</v>
      </c>
      <c r="AI146" s="247">
        <v>2.185914559</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0.19984191942808271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8.9971794900000006</v>
      </c>
      <c r="AG147" s="247" t="s">
        <v>399</v>
      </c>
      <c r="AH147" s="247" t="s">
        <v>399</v>
      </c>
      <c r="AI147" s="247">
        <v>0.27164364940000002</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5.1848511762465112E-2</v>
      </c>
      <c r="J148" s="247">
        <v>0.10487012708854856</v>
      </c>
      <c r="K148" s="247">
        <v>0.12865167951797971</v>
      </c>
      <c r="L148" s="247">
        <v>1.044033788983555E-2</v>
      </c>
      <c r="M148" s="247" t="s">
        <v>399</v>
      </c>
      <c r="N148" s="247">
        <v>0.45210608467747287</v>
      </c>
      <c r="O148" s="247">
        <v>1.8939271384354635E-3</v>
      </c>
      <c r="P148" s="247">
        <v>0</v>
      </c>
      <c r="Q148" s="247">
        <v>5.128770867335054E-3</v>
      </c>
      <c r="R148" s="247">
        <v>0.16966107271151284</v>
      </c>
      <c r="S148" s="247">
        <v>3.732698505037114</v>
      </c>
      <c r="T148" s="247">
        <v>2.5487386183726275E-2</v>
      </c>
      <c r="U148" s="247">
        <v>2.5730335903595921E-3</v>
      </c>
      <c r="V148" s="247">
        <v>1.0468636020292361</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3228.0652665827729</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1.5039445378871853E-2</v>
      </c>
      <c r="J149" s="247">
        <v>2.7850824775688596E-2</v>
      </c>
      <c r="K149" s="247">
        <v>5.5701649551377193E-2</v>
      </c>
      <c r="L149" s="247">
        <v>5.904374852445986E-4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3228.0652665827729</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5.3558213180949918</v>
      </c>
      <c r="F152" s="172">
        <f t="shared" ref="F152:AD152" si="1">F141 + F151 + IF(AND(OR($B$4="AT",$B$4="BE",$B$4="CH",$B$4="GB",$B$4="IE",$B$4="LT",$B$4="LU",$B$4="NL"),SUM(F143:F149)&gt;0),SUM(F143:F149)-SUM(F27:F33),0)</f>
        <v>4.0841028196070068</v>
      </c>
      <c r="G152" s="172">
        <f t="shared" si="1"/>
        <v>0.60034728230641399</v>
      </c>
      <c r="H152" s="172">
        <f t="shared" si="1"/>
        <v>8.1565849196181206E-2</v>
      </c>
      <c r="I152" s="172">
        <f t="shared" si="1"/>
        <v>0.45942817900863819</v>
      </c>
      <c r="J152" s="172">
        <f t="shared" si="1"/>
        <v>0.57126496165872231</v>
      </c>
      <c r="K152" s="172">
        <f t="shared" si="1"/>
        <v>0.76059620515803372</v>
      </c>
      <c r="L152" s="172">
        <f t="shared" si="1"/>
        <v>0.12207445720681734</v>
      </c>
      <c r="M152" s="172">
        <f t="shared" si="1"/>
        <v>5.7612986325792059</v>
      </c>
      <c r="N152" s="172">
        <f t="shared" si="1"/>
        <v>0.62685923307837532</v>
      </c>
      <c r="O152" s="172">
        <f t="shared" si="1"/>
        <v>2.1660515186695636E-2</v>
      </c>
      <c r="P152" s="172">
        <f t="shared" si="1"/>
        <v>2.6834676351700889E-2</v>
      </c>
      <c r="Q152" s="172">
        <f t="shared" si="1"/>
        <v>1.3904478304614849E-2</v>
      </c>
      <c r="R152" s="172">
        <f t="shared" si="1"/>
        <v>0.22869989012589387</v>
      </c>
      <c r="S152" s="172">
        <f t="shared" si="1"/>
        <v>4.3906660069566055</v>
      </c>
      <c r="T152" s="172">
        <f t="shared" si="1"/>
        <v>0.28235826875107739</v>
      </c>
      <c r="U152" s="172">
        <f t="shared" si="1"/>
        <v>2.2361836860184239E-2</v>
      </c>
      <c r="V152" s="172">
        <f t="shared" si="1"/>
        <v>1.8412393400572</v>
      </c>
      <c r="W152" s="172">
        <f t="shared" si="1"/>
        <v>0.75590677443771104</v>
      </c>
      <c r="X152" s="172">
        <f t="shared" si="1"/>
        <v>4.5015121328471172E-2</v>
      </c>
      <c r="Y152" s="172">
        <f t="shared" si="1"/>
        <v>5.4279402643681501E-2</v>
      </c>
      <c r="Z152" s="172">
        <f t="shared" si="1"/>
        <v>2.3557331865807815E-2</v>
      </c>
      <c r="AA152" s="172">
        <f t="shared" si="1"/>
        <v>2.6005700697984527E-2</v>
      </c>
      <c r="AB152" s="172">
        <f t="shared" si="1"/>
        <v>0.14885847065926947</v>
      </c>
      <c r="AC152" s="172">
        <f t="shared" si="1"/>
        <v>2.1547959338712931E-2</v>
      </c>
      <c r="AD152" s="172">
        <f t="shared" si="1"/>
        <v>1.7761345030056198E-2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5.3558213180949918</v>
      </c>
      <c r="F154" s="172">
        <f>F141 + F153 - IF(OR($B$6=2005,$B$6&gt;=2020),SUM(F99:F122),0) + IF(AND(OR($B$4="AT",$B$4="BE",$B$4="CH",$B$4="GB",$B$4="IE",$B$4="LT",$B$4="LU",$B$4="NL"),SUM(F143:F149)&gt;0),SUM(F143:F149)-SUM(F27:F33),0)</f>
        <v>4.0841028196070068</v>
      </c>
      <c r="G154" s="172">
        <f>G141 + G153 + IF(AND(OR($B$4="AT",$B$4="BE",$B$4="CH",$B$4="GB",$B$4="IE",$B$4="LT",$B$4="LU",$B$4="NL"),SUM(G143:G149)&gt;0),SUM(G143:G149)-SUM(G27:G33),0)</f>
        <v>0.60034728230641399</v>
      </c>
      <c r="H154" s="172">
        <f t="shared" ref="H154:AD154" si="2">H141 + H153 + IF(AND(OR($B$4="AT",$B$4="BE",$B$4="CH",$B$4="GB",$B$4="IE",$B$4="LT",$B$4="LU",$B$4="NL"),SUM(H143:H149)&gt;0),SUM(H143:H149)-SUM(H27:H33),0)</f>
        <v>8.1565849196181206E-2</v>
      </c>
      <c r="I154" s="172">
        <f t="shared" si="2"/>
        <v>0.45942817900863819</v>
      </c>
      <c r="J154" s="172">
        <f t="shared" si="2"/>
        <v>0.57126496165872231</v>
      </c>
      <c r="K154" s="172">
        <f t="shared" si="2"/>
        <v>0.76059620515803372</v>
      </c>
      <c r="L154" s="172">
        <f t="shared" si="2"/>
        <v>0.12207445720681734</v>
      </c>
      <c r="M154" s="172">
        <f t="shared" si="2"/>
        <v>5.7612986325792059</v>
      </c>
      <c r="N154" s="172">
        <f t="shared" si="2"/>
        <v>0.62685923307837532</v>
      </c>
      <c r="O154" s="172">
        <f t="shared" si="2"/>
        <v>2.1660515186695636E-2</v>
      </c>
      <c r="P154" s="172">
        <f t="shared" si="2"/>
        <v>2.6834676351700889E-2</v>
      </c>
      <c r="Q154" s="172">
        <f t="shared" si="2"/>
        <v>1.3904478304614849E-2</v>
      </c>
      <c r="R154" s="172">
        <f t="shared" si="2"/>
        <v>0.22869989012589387</v>
      </c>
      <c r="S154" s="172">
        <f t="shared" si="2"/>
        <v>4.3906660069566055</v>
      </c>
      <c r="T154" s="172">
        <f t="shared" si="2"/>
        <v>0.28235826875107739</v>
      </c>
      <c r="U154" s="172">
        <f t="shared" si="2"/>
        <v>2.2361836860184239E-2</v>
      </c>
      <c r="V154" s="172">
        <f t="shared" si="2"/>
        <v>1.8412393400572</v>
      </c>
      <c r="W154" s="172">
        <f t="shared" si="2"/>
        <v>0.75590677443771104</v>
      </c>
      <c r="X154" s="172">
        <f t="shared" si="2"/>
        <v>4.5015121328471172E-2</v>
      </c>
      <c r="Y154" s="172">
        <f t="shared" si="2"/>
        <v>5.4279402643681501E-2</v>
      </c>
      <c r="Z154" s="172">
        <f t="shared" si="2"/>
        <v>2.3557331865807815E-2</v>
      </c>
      <c r="AA154" s="172">
        <f t="shared" si="2"/>
        <v>2.6005700697984527E-2</v>
      </c>
      <c r="AB154" s="172">
        <f t="shared" si="2"/>
        <v>0.14885847065926947</v>
      </c>
      <c r="AC154" s="172">
        <f t="shared" si="2"/>
        <v>2.1547959338712931E-2</v>
      </c>
      <c r="AD154" s="172">
        <f t="shared" si="2"/>
        <v>1.7761345030056198E-2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7"/>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2015</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2015</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0.27751578922691267</v>
      </c>
      <c r="F14" s="247">
        <v>1.2528055699546632E-2</v>
      </c>
      <c r="G14" s="247">
        <v>7.1934883005522416E-3</v>
      </c>
      <c r="H14" s="247">
        <v>2.9044492212518705E-3</v>
      </c>
      <c r="I14" s="247">
        <v>2.5849569025917069E-3</v>
      </c>
      <c r="J14" s="247">
        <v>2.6601410677529972E-3</v>
      </c>
      <c r="K14" s="247">
        <v>2.7635192948497712E-3</v>
      </c>
      <c r="L14" s="247">
        <v>8.6722952964792677E-5</v>
      </c>
      <c r="M14" s="247">
        <v>7.6217307782231736E-2</v>
      </c>
      <c r="N14" s="247">
        <v>2.3656403839190352E-2</v>
      </c>
      <c r="O14" s="247">
        <v>2.0368898176535673E-3</v>
      </c>
      <c r="P14" s="247">
        <v>1.2169221833764201E-2</v>
      </c>
      <c r="Q14" s="247">
        <v>4.0404318501088034E-3</v>
      </c>
      <c r="R14" s="247">
        <v>1.2096397213975024E-2</v>
      </c>
      <c r="S14" s="247">
        <v>3.8382046568400711E-3</v>
      </c>
      <c r="T14" s="247">
        <v>3.7961498164170225E-3</v>
      </c>
      <c r="U14" s="247">
        <v>5.6152895909681701E-3</v>
      </c>
      <c r="V14" s="247">
        <v>0.27593860065332843</v>
      </c>
      <c r="W14" s="247">
        <v>1.3059115735272615E-2</v>
      </c>
      <c r="X14" s="247">
        <v>4.5776526516343621E-6</v>
      </c>
      <c r="Y14" s="247">
        <v>9.3073780774515423E-6</v>
      </c>
      <c r="Z14" s="247">
        <v>5.438783277451542E-6</v>
      </c>
      <c r="AA14" s="247">
        <v>6.6227129869999288E-6</v>
      </c>
      <c r="AB14" s="247">
        <v>2.5729745983988988E-5</v>
      </c>
      <c r="AC14" s="247">
        <v>2.0816724400000004E-2</v>
      </c>
      <c r="AD14" s="247">
        <v>1.5658598E-6</v>
      </c>
      <c r="AE14" s="248"/>
      <c r="AF14" s="249">
        <v>15.800400000000002</v>
      </c>
      <c r="AG14" s="249" t="s">
        <v>399</v>
      </c>
      <c r="AH14" s="249">
        <v>1152.9692895985597</v>
      </c>
      <c r="AI14" s="249">
        <v>2363.937310946671</v>
      </c>
      <c r="AJ14" s="249">
        <v>2241.3113099999996</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0.1305339079741801</v>
      </c>
      <c r="F23" s="247">
        <v>8.091314135107415E-2</v>
      </c>
      <c r="G23" s="247">
        <v>1.6465754696871817E-4</v>
      </c>
      <c r="H23" s="247">
        <v>8.4111779818281504E-5</v>
      </c>
      <c r="I23" s="247">
        <v>9.6525655406902323E-3</v>
      </c>
      <c r="J23" s="247">
        <v>1.7767087769655868E-2</v>
      </c>
      <c r="K23" s="247">
        <v>8.8056330316313269E-2</v>
      </c>
      <c r="L23" s="247">
        <v>6.3791697246974666E-3</v>
      </c>
      <c r="M23" s="247">
        <v>0.36296022103799824</v>
      </c>
      <c r="N23" s="247">
        <v>9.7539445498097182E-6</v>
      </c>
      <c r="O23" s="247">
        <v>1.9176036788021627E-4</v>
      </c>
      <c r="P23" s="247" t="s">
        <v>502</v>
      </c>
      <c r="Q23" s="247" t="s">
        <v>502</v>
      </c>
      <c r="R23" s="247">
        <v>5.6699522992666239E-4</v>
      </c>
      <c r="S23" s="247">
        <v>2.5577653900679152E-2</v>
      </c>
      <c r="T23" s="247">
        <v>7.8365082204654172E-4</v>
      </c>
      <c r="U23" s="247">
        <v>1.0828090659554525E-4</v>
      </c>
      <c r="V23" s="247">
        <v>1.4639702801287183E-2</v>
      </c>
      <c r="W23" s="247" t="s">
        <v>502</v>
      </c>
      <c r="X23" s="247">
        <v>3.3218422233219927E-4</v>
      </c>
      <c r="Y23" s="247">
        <v>5.4085931216271384E-4</v>
      </c>
      <c r="Z23" s="247" t="s">
        <v>399</v>
      </c>
      <c r="AA23" s="247" t="s">
        <v>399</v>
      </c>
      <c r="AB23" s="247">
        <v>8.7304353449491339E-4</v>
      </c>
      <c r="AC23" s="247" t="s">
        <v>502</v>
      </c>
      <c r="AD23" s="247" t="s">
        <v>399</v>
      </c>
      <c r="AE23" s="248"/>
      <c r="AF23" s="249">
        <v>465.84990660651101</v>
      </c>
      <c r="AG23" s="249" t="s">
        <v>399</v>
      </c>
      <c r="AH23" s="249" t="s">
        <v>399</v>
      </c>
      <c r="AI23" s="249">
        <v>0.53284004881891778</v>
      </c>
      <c r="AJ23" s="249" t="s">
        <v>399</v>
      </c>
      <c r="AK23" s="249" t="s">
        <v>414</v>
      </c>
      <c r="AL23" s="250" t="s">
        <v>12</v>
      </c>
    </row>
    <row r="24" spans="1:38" s="1" customFormat="1" ht="26.25" customHeight="1" thickBot="1" x14ac:dyDescent="0.3">
      <c r="A24" s="253" t="s">
        <v>114</v>
      </c>
      <c r="B24" s="251" t="s">
        <v>326</v>
      </c>
      <c r="C24" s="245" t="s">
        <v>344</v>
      </c>
      <c r="D24" s="246"/>
      <c r="E24" s="247">
        <v>0.11712534570286177</v>
      </c>
      <c r="F24" s="247">
        <v>2.8006133268647548E-2</v>
      </c>
      <c r="G24" s="247">
        <v>3.7060313319611338E-3</v>
      </c>
      <c r="H24" s="247">
        <v>6.9610519082072351E-4</v>
      </c>
      <c r="I24" s="247">
        <v>2.1460460056919161E-3</v>
      </c>
      <c r="J24" s="247">
        <v>2.1460460056919161E-3</v>
      </c>
      <c r="K24" s="247">
        <v>2.1460460056919161E-3</v>
      </c>
      <c r="L24" s="247">
        <v>7.3544104905000883E-4</v>
      </c>
      <c r="M24" s="247">
        <v>3.7465643672325293E-2</v>
      </c>
      <c r="N24" s="247">
        <v>1.7644332808278551E-5</v>
      </c>
      <c r="O24" s="247">
        <v>1.4095573411936474E-6</v>
      </c>
      <c r="P24" s="247">
        <v>6.2836851561025417E-4</v>
      </c>
      <c r="Q24" s="247">
        <v>1.1685035130194411E-4</v>
      </c>
      <c r="R24" s="247">
        <v>2.7439238443296899E-5</v>
      </c>
      <c r="S24" s="247">
        <v>1.6730910918276665E-5</v>
      </c>
      <c r="T24" s="247">
        <v>1.5446637665038459E-5</v>
      </c>
      <c r="U24" s="247">
        <v>7.3557135172141818E-5</v>
      </c>
      <c r="V24" s="247">
        <v>2.6507109134576096E-3</v>
      </c>
      <c r="W24" s="247">
        <v>6.8532388597924217E-4</v>
      </c>
      <c r="X24" s="247">
        <v>9.4650763203330598E-7</v>
      </c>
      <c r="Y24" s="247">
        <v>4.2712406512813361E-6</v>
      </c>
      <c r="Z24" s="247">
        <v>1.3709260677912502E-6</v>
      </c>
      <c r="AA24" s="247">
        <v>1.3354384738278293E-6</v>
      </c>
      <c r="AB24" s="247">
        <v>7.9241128249337208E-6</v>
      </c>
      <c r="AC24" s="247" t="s">
        <v>502</v>
      </c>
      <c r="AD24" s="247" t="s">
        <v>502</v>
      </c>
      <c r="AE24" s="248"/>
      <c r="AF24" s="249">
        <v>62.461462386762705</v>
      </c>
      <c r="AG24" s="249" t="s">
        <v>399</v>
      </c>
      <c r="AH24" s="249">
        <v>1149.7650743034121</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2.0850158814864419</v>
      </c>
      <c r="F27" s="247">
        <v>0.3233498896633098</v>
      </c>
      <c r="G27" s="247">
        <v>3.1316533579806034E-3</v>
      </c>
      <c r="H27" s="247">
        <v>2.2645876517123808E-2</v>
      </c>
      <c r="I27" s="247">
        <v>5.1339755133451757E-2</v>
      </c>
      <c r="J27" s="247">
        <v>5.1339755133451757E-2</v>
      </c>
      <c r="K27" s="247">
        <v>5.1339755133451757E-2</v>
      </c>
      <c r="L27" s="247">
        <v>4.2792130515428628E-2</v>
      </c>
      <c r="M27" s="247">
        <v>2.1374120352936403</v>
      </c>
      <c r="N27" s="247">
        <v>1.9613943689610077E-4</v>
      </c>
      <c r="O27" s="247">
        <v>2.242158385007451E-5</v>
      </c>
      <c r="P27" s="247">
        <v>1.4993003379627611E-3</v>
      </c>
      <c r="Q27" s="247">
        <v>3.7824067298987905E-5</v>
      </c>
      <c r="R27" s="247">
        <v>1.867378443391044E-3</v>
      </c>
      <c r="S27" s="247">
        <v>1.2715651854960141E-3</v>
      </c>
      <c r="T27" s="247">
        <v>1.9497284141771403E-4</v>
      </c>
      <c r="U27" s="247">
        <v>3.0804966897826844E-5</v>
      </c>
      <c r="V27" s="247">
        <v>5.3343210295739929E-3</v>
      </c>
      <c r="W27" s="247">
        <v>6.4535900000000007E-2</v>
      </c>
      <c r="X27" s="247">
        <v>4.0802773751999998E-3</v>
      </c>
      <c r="Y27" s="247">
        <v>4.5763869273999997E-3</v>
      </c>
      <c r="Z27" s="247">
        <v>3.5703777700999998E-3</v>
      </c>
      <c r="AA27" s="247">
        <v>3.8745569915000001E-3</v>
      </c>
      <c r="AB27" s="247">
        <v>1.6101599064200001E-2</v>
      </c>
      <c r="AC27" s="247">
        <v>6.4536199999999994E-5</v>
      </c>
      <c r="AD27" s="247">
        <v>1.2912799999999999E-5</v>
      </c>
      <c r="AE27" s="248"/>
      <c r="AF27" s="247">
        <v>9885.0188449289999</v>
      </c>
      <c r="AG27" s="247" t="s">
        <v>399</v>
      </c>
      <c r="AH27" s="247">
        <v>5.2960826076999998</v>
      </c>
      <c r="AI27" s="247">
        <v>304.71808323739998</v>
      </c>
      <c r="AJ27" s="247">
        <v>2.3409903120000002</v>
      </c>
      <c r="AK27" s="247" t="s">
        <v>399</v>
      </c>
      <c r="AL27" s="250" t="s">
        <v>12</v>
      </c>
    </row>
    <row r="28" spans="1:38" s="1" customFormat="1" ht="26.25" customHeight="1" thickBot="1" x14ac:dyDescent="0.3">
      <c r="A28" s="244" t="s">
        <v>123</v>
      </c>
      <c r="B28" s="244" t="s">
        <v>164</v>
      </c>
      <c r="C28" s="245" t="s">
        <v>146</v>
      </c>
      <c r="D28" s="246"/>
      <c r="E28" s="247">
        <v>0.62764844974264178</v>
      </c>
      <c r="F28" s="247">
        <v>4.3404092761114517E-2</v>
      </c>
      <c r="G28" s="247">
        <v>7.3777914514182145E-4</v>
      </c>
      <c r="H28" s="247">
        <v>8.8245639683601652E-4</v>
      </c>
      <c r="I28" s="247">
        <v>1.8491938023362589E-2</v>
      </c>
      <c r="J28" s="247">
        <v>1.8491938023362589E-2</v>
      </c>
      <c r="K28" s="247">
        <v>1.8491938023362589E-2</v>
      </c>
      <c r="L28" s="247">
        <v>1.5388532702780828E-2</v>
      </c>
      <c r="M28" s="247">
        <v>0.21535255812156612</v>
      </c>
      <c r="N28" s="247">
        <v>2.52447095013117E-5</v>
      </c>
      <c r="O28" s="247">
        <v>2.5668750137839131E-6</v>
      </c>
      <c r="P28" s="247">
        <v>2.5883748156961295E-4</v>
      </c>
      <c r="Q28" s="247">
        <v>5.0277398684359708E-6</v>
      </c>
      <c r="R28" s="247">
        <v>4.0700393826374141E-4</v>
      </c>
      <c r="S28" s="247">
        <v>2.7322389245023661E-4</v>
      </c>
      <c r="T28" s="247">
        <v>1.185765244211348E-5</v>
      </c>
      <c r="U28" s="247">
        <v>4.9217297093041161E-6</v>
      </c>
      <c r="V28" s="247">
        <v>8.8273104290078513E-4</v>
      </c>
      <c r="W28" s="247">
        <v>1.4151400000000001E-2</v>
      </c>
      <c r="X28" s="247">
        <v>8.0172825059999999E-4</v>
      </c>
      <c r="Y28" s="247">
        <v>8.9862999430000005E-4</v>
      </c>
      <c r="Z28" s="247">
        <v>7.0475026709999997E-4</v>
      </c>
      <c r="AA28" s="247">
        <v>7.4739595169999993E-4</v>
      </c>
      <c r="AB28" s="247">
        <v>3.1525044636999998E-3</v>
      </c>
      <c r="AC28" s="247">
        <v>1.41513E-5</v>
      </c>
      <c r="AD28" s="247">
        <v>2.8403000000000001E-6</v>
      </c>
      <c r="AE28" s="248"/>
      <c r="AF28" s="247">
        <v>1985.2715497112999</v>
      </c>
      <c r="AG28" s="247" t="s">
        <v>399</v>
      </c>
      <c r="AH28" s="247" t="s">
        <v>502</v>
      </c>
      <c r="AI28" s="247">
        <v>62.421125551300001</v>
      </c>
      <c r="AJ28" s="247" t="s">
        <v>399</v>
      </c>
      <c r="AK28" s="247" t="s">
        <v>399</v>
      </c>
      <c r="AL28" s="250" t="s">
        <v>12</v>
      </c>
    </row>
    <row r="29" spans="1:38" s="1" customFormat="1" ht="26.25" customHeight="1" thickBot="1" x14ac:dyDescent="0.3">
      <c r="A29" s="244" t="s">
        <v>123</v>
      </c>
      <c r="B29" s="244" t="s">
        <v>165</v>
      </c>
      <c r="C29" s="245" t="s">
        <v>147</v>
      </c>
      <c r="D29" s="246"/>
      <c r="E29" s="247">
        <v>1.1287381142691026</v>
      </c>
      <c r="F29" s="247">
        <v>3.0921051577535205E-2</v>
      </c>
      <c r="G29" s="247">
        <v>7.9489412447248081E-4</v>
      </c>
      <c r="H29" s="247">
        <v>1.0419154002350229E-3</v>
      </c>
      <c r="I29" s="247">
        <v>1.5635952279901732E-2</v>
      </c>
      <c r="J29" s="247">
        <v>1.5635952279901732E-2</v>
      </c>
      <c r="K29" s="247">
        <v>1.5635952279901732E-2</v>
      </c>
      <c r="L29" s="247">
        <v>1.0933619298810341E-2</v>
      </c>
      <c r="M29" s="247">
        <v>0.30707627127743775</v>
      </c>
      <c r="N29" s="247">
        <v>2.5652667668911469E-5</v>
      </c>
      <c r="O29" s="247">
        <v>2.5652960576638314E-6</v>
      </c>
      <c r="P29" s="247">
        <v>2.7191222874590229E-4</v>
      </c>
      <c r="Q29" s="247">
        <v>5.1305188883959525E-6</v>
      </c>
      <c r="R29" s="247">
        <v>4.3608004594276737E-4</v>
      </c>
      <c r="S29" s="247">
        <v>2.9243035004517366E-4</v>
      </c>
      <c r="T29" s="247">
        <v>1.0262282634630995E-5</v>
      </c>
      <c r="U29" s="247">
        <v>5.1304456614642414E-6</v>
      </c>
      <c r="V29" s="247">
        <v>9.2347802225561189E-4</v>
      </c>
      <c r="W29" s="247">
        <v>5.2892E-3</v>
      </c>
      <c r="X29" s="247">
        <v>1.2452866410000001E-4</v>
      </c>
      <c r="Y29" s="247">
        <v>7.5409024589999992E-4</v>
      </c>
      <c r="Z29" s="247">
        <v>8.4264396220000003E-4</v>
      </c>
      <c r="AA29" s="247">
        <v>1.937112559E-4</v>
      </c>
      <c r="AB29" s="247">
        <v>1.9149741281000001E-3</v>
      </c>
      <c r="AC29" s="247">
        <v>3.4241E-6</v>
      </c>
      <c r="AD29" s="247">
        <v>6.8970000000000004E-7</v>
      </c>
      <c r="AE29" s="248"/>
      <c r="AF29" s="247">
        <v>2114.223474721</v>
      </c>
      <c r="AG29" s="247" t="s">
        <v>399</v>
      </c>
      <c r="AH29" s="247">
        <v>0</v>
      </c>
      <c r="AI29" s="247">
        <v>66.562074939499993</v>
      </c>
      <c r="AJ29" s="247">
        <v>0</v>
      </c>
      <c r="AK29" s="247" t="s">
        <v>399</v>
      </c>
      <c r="AL29" s="250" t="s">
        <v>12</v>
      </c>
    </row>
    <row r="30" spans="1:38" s="1" customFormat="1" ht="26.25" customHeight="1" thickBot="1" x14ac:dyDescent="0.3">
      <c r="A30" s="244" t="s">
        <v>123</v>
      </c>
      <c r="B30" s="244" t="s">
        <v>166</v>
      </c>
      <c r="C30" s="245" t="s">
        <v>54</v>
      </c>
      <c r="D30" s="246"/>
      <c r="E30" s="247">
        <v>1.0541998712049689E-2</v>
      </c>
      <c r="F30" s="247">
        <v>6.8843813238130727E-2</v>
      </c>
      <c r="G30" s="247">
        <v>1.6561075928357026E-5</v>
      </c>
      <c r="H30" s="247">
        <v>9.177027657650589E-5</v>
      </c>
      <c r="I30" s="247">
        <v>7.5207270652712403E-4</v>
      </c>
      <c r="J30" s="247">
        <v>7.5207270652712403E-4</v>
      </c>
      <c r="K30" s="247">
        <v>7.5207270652712403E-4</v>
      </c>
      <c r="L30" s="247">
        <v>1.4071530240973164E-4</v>
      </c>
      <c r="M30" s="247">
        <v>0.26180901133847706</v>
      </c>
      <c r="N30" s="247">
        <v>3.8505164635474864E-6</v>
      </c>
      <c r="O30" s="247">
        <v>5.0427449792220874E-5</v>
      </c>
      <c r="P30" s="247">
        <v>1.8958073760092903E-5</v>
      </c>
      <c r="Q30" s="247">
        <v>6.5372668138251404E-7</v>
      </c>
      <c r="R30" s="247">
        <v>2.2421934243380137E-4</v>
      </c>
      <c r="S30" s="247">
        <v>8.539079957151462E-3</v>
      </c>
      <c r="T30" s="247">
        <v>3.5462443627387374E-4</v>
      </c>
      <c r="U30" s="247">
        <v>5.0208188248340911E-5</v>
      </c>
      <c r="V30" s="247">
        <v>5.0074872876901396E-3</v>
      </c>
      <c r="W30" s="247">
        <v>5.7360000000000006E-4</v>
      </c>
      <c r="X30" s="247">
        <v>1.31998928E-5</v>
      </c>
      <c r="Y30" s="247">
        <v>1.5964084699999999E-5</v>
      </c>
      <c r="Z30" s="247">
        <v>1.0429976500000001E-5</v>
      </c>
      <c r="AA30" s="247">
        <v>1.7545667800000003E-5</v>
      </c>
      <c r="AB30" s="247">
        <v>5.7139621800000008E-5</v>
      </c>
      <c r="AC30" s="247">
        <v>5.7329999999999998E-7</v>
      </c>
      <c r="AD30" s="247">
        <v>1.973E-7</v>
      </c>
      <c r="AE30" s="248"/>
      <c r="AF30" s="247">
        <v>91.273541377399994</v>
      </c>
      <c r="AG30" s="247" t="s">
        <v>399</v>
      </c>
      <c r="AH30" s="247" t="s">
        <v>502</v>
      </c>
      <c r="AI30" s="247">
        <v>2.7066353637999998</v>
      </c>
      <c r="AJ30" s="247" t="s">
        <v>399</v>
      </c>
      <c r="AK30" s="247" t="s">
        <v>399</v>
      </c>
      <c r="AL30" s="250" t="s">
        <v>12</v>
      </c>
    </row>
    <row r="31" spans="1:38" s="1" customFormat="1" ht="26.25" customHeight="1" thickBot="1" x14ac:dyDescent="0.3">
      <c r="A31" s="244" t="s">
        <v>123</v>
      </c>
      <c r="B31" s="244" t="s">
        <v>167</v>
      </c>
      <c r="C31" s="245" t="s">
        <v>55</v>
      </c>
      <c r="D31" s="246"/>
      <c r="E31" s="247" t="s">
        <v>399</v>
      </c>
      <c r="F31" s="247">
        <v>0.22133745249024894</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9.9650612024999994</v>
      </c>
      <c r="AG31" s="247" t="s">
        <v>399</v>
      </c>
      <c r="AH31" s="247" t="s">
        <v>399</v>
      </c>
      <c r="AI31" s="247">
        <v>0.29550499099999999</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5.8353584875689278E-2</v>
      </c>
      <c r="J32" s="247">
        <v>0.1180484738654527</v>
      </c>
      <c r="K32" s="247">
        <v>0.14479626390048128</v>
      </c>
      <c r="L32" s="247">
        <v>1.1744449955343926E-2</v>
      </c>
      <c r="M32" s="247" t="s">
        <v>399</v>
      </c>
      <c r="N32" s="247">
        <v>0.50912240227902672</v>
      </c>
      <c r="O32" s="247">
        <v>2.132441558214892E-3</v>
      </c>
      <c r="P32" s="247">
        <v>0</v>
      </c>
      <c r="Q32" s="247">
        <v>5.7754220632242927E-3</v>
      </c>
      <c r="R32" s="247">
        <v>0.19106104726281775</v>
      </c>
      <c r="S32" s="247">
        <v>4.2035469378681469</v>
      </c>
      <c r="T32" s="247">
        <v>2.8699986139377517E-2</v>
      </c>
      <c r="U32" s="247">
        <v>2.8959252780096263E-3</v>
      </c>
      <c r="V32" s="247">
        <v>1.1782944486842133</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3656.8530899695952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1.6964628865125758E-2</v>
      </c>
      <c r="J33" s="247">
        <v>3.1415979379862499E-2</v>
      </c>
      <c r="K33" s="247">
        <v>6.2831958759724998E-2</v>
      </c>
      <c r="L33" s="247">
        <v>6.6601876285308571E-4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3656.8530899695952</v>
      </c>
      <c r="AL33" s="250" t="s">
        <v>459</v>
      </c>
    </row>
    <row r="34" spans="1:38" s="1" customFormat="1" ht="26.25" customHeight="1" thickBot="1" x14ac:dyDescent="0.3">
      <c r="A34" s="244" t="s">
        <v>121</v>
      </c>
      <c r="B34" s="244" t="s">
        <v>170</v>
      </c>
      <c r="C34" s="245" t="s">
        <v>58</v>
      </c>
      <c r="D34" s="246"/>
      <c r="E34" s="247">
        <v>3.7897496930653751E-2</v>
      </c>
      <c r="F34" s="247">
        <v>3.3638303264124166E-3</v>
      </c>
      <c r="G34" s="247">
        <v>1.4922722335286138E-3</v>
      </c>
      <c r="H34" s="247">
        <v>5.0675077930242505E-6</v>
      </c>
      <c r="I34" s="247">
        <v>9.9080658505326918E-4</v>
      </c>
      <c r="J34" s="247">
        <v>1.0411707729348599E-3</v>
      </c>
      <c r="K34" s="247">
        <v>1.0993072120327454E-3</v>
      </c>
      <c r="L34" s="247">
        <v>6.4402428028462503E-4</v>
      </c>
      <c r="M34" s="247">
        <v>7.7380533109431653E-3</v>
      </c>
      <c r="N34" s="247" t="s">
        <v>502</v>
      </c>
      <c r="O34" s="247">
        <v>7.2437381335868125E-6</v>
      </c>
      <c r="P34" s="247" t="s">
        <v>502</v>
      </c>
      <c r="Q34" s="247" t="s">
        <v>502</v>
      </c>
      <c r="R34" s="247">
        <v>3.6156512658203701E-5</v>
      </c>
      <c r="S34" s="247">
        <v>1.2292592523691955E-3</v>
      </c>
      <c r="T34" s="247">
        <v>5.0612899920512149E-5</v>
      </c>
      <c r="U34" s="247">
        <v>7.2437381335868125E-6</v>
      </c>
      <c r="V34" s="247">
        <v>7.2313025316407412E-4</v>
      </c>
      <c r="W34" s="247" t="s">
        <v>502</v>
      </c>
      <c r="X34" s="247">
        <v>2.1700125395895255E-5</v>
      </c>
      <c r="Y34" s="247">
        <v>3.6156512658203701E-5</v>
      </c>
      <c r="Z34" s="247" t="s">
        <v>502</v>
      </c>
      <c r="AA34" s="247" t="s">
        <v>502</v>
      </c>
      <c r="AB34" s="247">
        <v>5.7856638054098959E-5</v>
      </c>
      <c r="AC34" s="247" t="s">
        <v>399</v>
      </c>
      <c r="AD34" s="247" t="s">
        <v>399</v>
      </c>
      <c r="AE34" s="248"/>
      <c r="AF34" s="249">
        <v>31.089004865179451</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2.9607329041529344E-2</v>
      </c>
      <c r="F36" s="247">
        <v>1.0560379739730592E-3</v>
      </c>
      <c r="G36" s="247">
        <v>1.1350016609567655E-3</v>
      </c>
      <c r="H36" s="247">
        <v>2.7564326051807166E-6</v>
      </c>
      <c r="I36" s="247">
        <v>5.2793791543931845E-4</v>
      </c>
      <c r="J36" s="247">
        <v>5.657172564397365E-4</v>
      </c>
      <c r="K36" s="247">
        <v>5.657172564397365E-4</v>
      </c>
      <c r="L36" s="247">
        <v>1.7537234949631833E-4</v>
      </c>
      <c r="M36" s="247">
        <v>2.7904826550094195E-3</v>
      </c>
      <c r="N36" s="247">
        <v>4.9015857443890037E-5</v>
      </c>
      <c r="O36" s="247">
        <v>3.7779341000418056E-6</v>
      </c>
      <c r="P36" s="247">
        <v>1.1317587990683177E-5</v>
      </c>
      <c r="Q36" s="247">
        <v>1.5079307781282744E-5</v>
      </c>
      <c r="R36" s="247">
        <v>1.8857241881324549E-5</v>
      </c>
      <c r="S36" s="247">
        <v>3.3190691428264273E-4</v>
      </c>
      <c r="T36" s="247">
        <v>3.77144837626491E-4</v>
      </c>
      <c r="U36" s="247">
        <v>3.7714483762649099E-5</v>
      </c>
      <c r="V36" s="247">
        <v>4.5254137653290473E-4</v>
      </c>
      <c r="W36" s="247">
        <v>4.9015857443890039E-2</v>
      </c>
      <c r="X36" s="247" t="s">
        <v>502</v>
      </c>
      <c r="Y36" s="247" t="s">
        <v>502</v>
      </c>
      <c r="Z36" s="247" t="s">
        <v>502</v>
      </c>
      <c r="AA36" s="247" t="s">
        <v>502</v>
      </c>
      <c r="AB36" s="247">
        <v>1.2809304459369212E-6</v>
      </c>
      <c r="AC36" s="247">
        <v>3.0158615562565488E-5</v>
      </c>
      <c r="AD36" s="247">
        <v>1.4333449546939724E-5</v>
      </c>
      <c r="AE36" s="248"/>
      <c r="AF36" s="249">
        <v>16.214309442239507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9.1978609625668444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3.5234294531338848E-3</v>
      </c>
      <c r="F38" s="247">
        <v>2.6086114104223121E-4</v>
      </c>
      <c r="G38" s="247">
        <v>3.6514563779300605E-6</v>
      </c>
      <c r="H38" s="247">
        <v>1.8704846516051106E-6</v>
      </c>
      <c r="I38" s="247">
        <v>1.4352305617825137E-4</v>
      </c>
      <c r="J38" s="247">
        <v>2.2816207006868562E-4</v>
      </c>
      <c r="K38" s="247">
        <v>9.0343950446448789E-4</v>
      </c>
      <c r="L38" s="247">
        <v>9.8095105351086946E-5</v>
      </c>
      <c r="M38" s="247">
        <v>2.0327712591700193E-3</v>
      </c>
      <c r="N38" s="247">
        <v>2.5995529368851153E-10</v>
      </c>
      <c r="O38" s="247">
        <v>3.1452222977009743E-6</v>
      </c>
      <c r="P38" s="247" t="s">
        <v>502</v>
      </c>
      <c r="Q38" s="247" t="s">
        <v>502</v>
      </c>
      <c r="R38" s="247">
        <v>1.2647858382759166E-5</v>
      </c>
      <c r="S38" s="247">
        <v>4.7622805624053825E-4</v>
      </c>
      <c r="T38" s="247">
        <v>1.7296370973417951E-5</v>
      </c>
      <c r="U38" s="247">
        <v>2.3567441206175461E-6</v>
      </c>
      <c r="V38" s="247">
        <v>2.6259760090967721E-4</v>
      </c>
      <c r="W38" s="247" t="s">
        <v>502</v>
      </c>
      <c r="X38" s="247">
        <v>7.0695345381099791E-6</v>
      </c>
      <c r="Y38" s="247">
        <v>1.1778582442555408E-5</v>
      </c>
      <c r="Z38" s="247" t="s">
        <v>399</v>
      </c>
      <c r="AA38" s="247" t="s">
        <v>399</v>
      </c>
      <c r="AB38" s="247">
        <v>1.8848116980665395E-5</v>
      </c>
      <c r="AC38" s="247" t="s">
        <v>502</v>
      </c>
      <c r="AD38" s="247" t="s">
        <v>399</v>
      </c>
      <c r="AE38" s="248"/>
      <c r="AF38" s="249">
        <v>10.074349937493855</v>
      </c>
      <c r="AG38" s="249" t="s">
        <v>399</v>
      </c>
      <c r="AH38" s="249" t="s">
        <v>399</v>
      </c>
      <c r="AI38" s="249">
        <v>1.4200879518268831E-5</v>
      </c>
      <c r="AJ38" s="249" t="s">
        <v>399</v>
      </c>
      <c r="AK38" s="249" t="s">
        <v>414</v>
      </c>
      <c r="AL38" s="250" t="s">
        <v>12</v>
      </c>
    </row>
    <row r="39" spans="1:38" s="1" customFormat="1" ht="26.25" customHeight="1" thickBot="1" x14ac:dyDescent="0.3">
      <c r="A39" s="244" t="s">
        <v>115</v>
      </c>
      <c r="B39" s="244" t="s">
        <v>175</v>
      </c>
      <c r="C39" s="245" t="s">
        <v>423</v>
      </c>
      <c r="D39" s="246"/>
      <c r="E39" s="247">
        <v>0.43639800293859304</v>
      </c>
      <c r="F39" s="247">
        <v>0.27821383461693666</v>
      </c>
      <c r="G39" s="247">
        <v>0.17587934250728962</v>
      </c>
      <c r="H39" s="247">
        <v>6.5003212897492236E-3</v>
      </c>
      <c r="I39" s="247">
        <v>4.0544405456361225E-2</v>
      </c>
      <c r="J39" s="247">
        <v>4.5932316107679727E-2</v>
      </c>
      <c r="K39" s="247">
        <v>4.5932316107679727E-2</v>
      </c>
      <c r="L39" s="247">
        <v>1.8432057450368196E-2</v>
      </c>
      <c r="M39" s="247">
        <v>0.4725269031460731</v>
      </c>
      <c r="N39" s="247">
        <v>1.4483641681763392E-2</v>
      </c>
      <c r="O39" s="247">
        <v>2.7887661896798321E-4</v>
      </c>
      <c r="P39" s="247">
        <v>5.868248862945364E-3</v>
      </c>
      <c r="Q39" s="247">
        <v>1.9514391532261858E-3</v>
      </c>
      <c r="R39" s="247">
        <v>1.8096651196869189E-2</v>
      </c>
      <c r="S39" s="247">
        <v>5.4153004564800071E-3</v>
      </c>
      <c r="T39" s="247">
        <v>0.22463322616407858</v>
      </c>
      <c r="U39" s="247">
        <v>7.9060036762101558E-4</v>
      </c>
      <c r="V39" s="247">
        <v>4.0017678434024678E-2</v>
      </c>
      <c r="W39" s="247">
        <v>1.6253782334937138E-2</v>
      </c>
      <c r="X39" s="247">
        <v>1.099721253414805E-5</v>
      </c>
      <c r="Y39" s="247">
        <v>5.7489720552112461E-5</v>
      </c>
      <c r="Z39" s="247">
        <v>1.46411438604846E-5</v>
      </c>
      <c r="AA39" s="247">
        <v>1.4071259008128746E-5</v>
      </c>
      <c r="AB39" s="247">
        <v>9.7199335954873854E-5</v>
      </c>
      <c r="AC39" s="247">
        <v>3.951134477633571E-4</v>
      </c>
      <c r="AD39" s="247">
        <v>2.3347612822380195E-4</v>
      </c>
      <c r="AE39" s="248"/>
      <c r="AF39" s="249">
        <v>1795.9702171061688</v>
      </c>
      <c r="AG39" s="249" t="s">
        <v>399</v>
      </c>
      <c r="AH39" s="249">
        <v>10534.540446731013</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0.70724708277443804</v>
      </c>
      <c r="F41" s="247">
        <v>0.14911953268636985</v>
      </c>
      <c r="G41" s="247">
        <v>0.35011822926473701</v>
      </c>
      <c r="H41" s="247">
        <v>2.040591501855718E-2</v>
      </c>
      <c r="I41" s="247">
        <v>0.12826488495171026</v>
      </c>
      <c r="J41" s="247">
        <v>0.13047397288145141</v>
      </c>
      <c r="K41" s="247">
        <v>0.13736406534555998</v>
      </c>
      <c r="L41" s="247">
        <v>1.0483484081047899E-2</v>
      </c>
      <c r="M41" s="247">
        <v>1.7146725817185036</v>
      </c>
      <c r="N41" s="247">
        <v>1.695317629643623E-2</v>
      </c>
      <c r="O41" s="247">
        <v>2.9123377366186394E-3</v>
      </c>
      <c r="P41" s="247">
        <v>2.8400122863909633E-3</v>
      </c>
      <c r="Q41" s="247">
        <v>2.4573427836367396E-3</v>
      </c>
      <c r="R41" s="247">
        <v>6.6405016570382884E-3</v>
      </c>
      <c r="S41" s="247">
        <v>3.6819457201272454E-3</v>
      </c>
      <c r="T41" s="247">
        <v>1.541194989366111E-3</v>
      </c>
      <c r="U41" s="247">
        <v>1.0575856550629301E-2</v>
      </c>
      <c r="V41" s="247">
        <v>0.12975057920305527</v>
      </c>
      <c r="W41" s="247">
        <v>0.17522890557039322</v>
      </c>
      <c r="X41" s="247">
        <v>3.5685631001500108E-2</v>
      </c>
      <c r="Y41" s="247">
        <v>4.3414215072094149E-2</v>
      </c>
      <c r="Z41" s="247">
        <v>1.6987395523456798E-2</v>
      </c>
      <c r="AA41" s="247">
        <v>1.9072935345797369E-2</v>
      </c>
      <c r="AB41" s="247">
        <v>0.11516017694284841</v>
      </c>
      <c r="AC41" s="247">
        <v>1.120596055649848E-3</v>
      </c>
      <c r="AD41" s="247">
        <v>1.4541309383579689E-2</v>
      </c>
      <c r="AE41" s="248"/>
      <c r="AF41" s="249">
        <v>3790.4133133983955</v>
      </c>
      <c r="AG41" s="249">
        <v>85.502239675728475</v>
      </c>
      <c r="AH41" s="249">
        <v>18295.3178372724</v>
      </c>
      <c r="AI41" s="249">
        <v>213.51693341017923</v>
      </c>
      <c r="AJ41" s="249" t="s">
        <v>399</v>
      </c>
      <c r="AK41" s="249" t="s">
        <v>414</v>
      </c>
      <c r="AL41" s="250" t="s">
        <v>12</v>
      </c>
    </row>
    <row r="42" spans="1:38" s="1" customFormat="1" ht="26.25" customHeight="1" thickBot="1" x14ac:dyDescent="0.3">
      <c r="A42" s="244" t="s">
        <v>121</v>
      </c>
      <c r="B42" s="244" t="s">
        <v>178</v>
      </c>
      <c r="C42" s="245" t="s">
        <v>60</v>
      </c>
      <c r="D42" s="246"/>
      <c r="E42" s="247">
        <v>3.1992558905176776E-3</v>
      </c>
      <c r="F42" s="247">
        <v>5.3276323517731587E-2</v>
      </c>
      <c r="G42" s="247">
        <v>3.4031681575319692E-6</v>
      </c>
      <c r="H42" s="247">
        <v>6.7029680448124449E-6</v>
      </c>
      <c r="I42" s="247">
        <v>2.5769537228034246E-4</v>
      </c>
      <c r="J42" s="247">
        <v>2.7845399128706254E-4</v>
      </c>
      <c r="K42" s="247">
        <v>3.0168511262594253E-4</v>
      </c>
      <c r="L42" s="247">
        <v>3.7573780154888283E-5</v>
      </c>
      <c r="M42" s="247">
        <v>0.20376779573725762</v>
      </c>
      <c r="N42" s="247">
        <v>1.1076013775443285E-5</v>
      </c>
      <c r="O42" s="247">
        <v>4.9718805514978564E-6</v>
      </c>
      <c r="P42" s="247" t="s">
        <v>502</v>
      </c>
      <c r="Q42" s="247" t="s">
        <v>502</v>
      </c>
      <c r="R42" s="247">
        <v>6.3330593538314883E-5</v>
      </c>
      <c r="S42" s="247">
        <v>1.6590644011750498E-3</v>
      </c>
      <c r="T42" s="247">
        <v>3.7715043566929741E-5</v>
      </c>
      <c r="U42" s="247">
        <v>4.4778528388578565E-6</v>
      </c>
      <c r="V42" s="247">
        <v>7.6120970189077716E-4</v>
      </c>
      <c r="W42" s="247" t="s">
        <v>502</v>
      </c>
      <c r="X42" s="247">
        <v>1.2160154290744122E-5</v>
      </c>
      <c r="Y42" s="247">
        <v>1.3304429397963519E-5</v>
      </c>
      <c r="Z42" s="247" t="s">
        <v>399</v>
      </c>
      <c r="AA42" s="247" t="s">
        <v>399</v>
      </c>
      <c r="AB42" s="247">
        <v>2.5464583688707646E-5</v>
      </c>
      <c r="AC42" s="247" t="s">
        <v>502</v>
      </c>
      <c r="AD42" s="247" t="s">
        <v>399</v>
      </c>
      <c r="AE42" s="248"/>
      <c r="AF42" s="249">
        <v>19.601353016816365</v>
      </c>
      <c r="AG42" s="249" t="s">
        <v>399</v>
      </c>
      <c r="AH42" s="249" t="s">
        <v>399</v>
      </c>
      <c r="AI42" s="249">
        <v>0.60506225872909525</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1.2901229167995927E-3</v>
      </c>
      <c r="F44" s="247">
        <v>8.7718169160306593E-3</v>
      </c>
      <c r="G44" s="247">
        <v>1.1664953793027804E-6</v>
      </c>
      <c r="H44" s="247">
        <v>5.6747063064711903E-7</v>
      </c>
      <c r="I44" s="247">
        <v>2.3810942789634579E-4</v>
      </c>
      <c r="J44" s="247">
        <v>2.470405770255568E-4</v>
      </c>
      <c r="K44" s="247">
        <v>3.3725965166241123E-4</v>
      </c>
      <c r="L44" s="247">
        <v>4.1139953892219994E-5</v>
      </c>
      <c r="M44" s="247">
        <v>2.2140627098591596E-2</v>
      </c>
      <c r="N44" s="247">
        <v>9.0403964246197956E-7</v>
      </c>
      <c r="O44" s="247">
        <v>2.228993514242504E-6</v>
      </c>
      <c r="P44" s="247" t="s">
        <v>502</v>
      </c>
      <c r="Q44" s="247" t="s">
        <v>502</v>
      </c>
      <c r="R44" s="247">
        <v>7.113981013322986E-6</v>
      </c>
      <c r="S44" s="247">
        <v>2.9894039143348874E-4</v>
      </c>
      <c r="T44" s="247">
        <v>8.9921442655026995E-6</v>
      </c>
      <c r="U44" s="247">
        <v>9.390809729898544E-7</v>
      </c>
      <c r="V44" s="247">
        <v>1.7323909765332333E-4</v>
      </c>
      <c r="W44" s="247" t="s">
        <v>502</v>
      </c>
      <c r="X44" s="247">
        <v>3.2493851516276101E-6</v>
      </c>
      <c r="Y44" s="247">
        <v>4.3965699497793454E-6</v>
      </c>
      <c r="Z44" s="247" t="s">
        <v>399</v>
      </c>
      <c r="AA44" s="247" t="s">
        <v>399</v>
      </c>
      <c r="AB44" s="247">
        <v>7.6459551014069551E-6</v>
      </c>
      <c r="AC44" s="247" t="s">
        <v>502</v>
      </c>
      <c r="AD44" s="247" t="s">
        <v>399</v>
      </c>
      <c r="AE44" s="248"/>
      <c r="AF44" s="249">
        <v>4.0488858755174988</v>
      </c>
      <c r="AG44" s="249" t="s">
        <v>399</v>
      </c>
      <c r="AH44" s="249" t="s">
        <v>399</v>
      </c>
      <c r="AI44" s="249">
        <v>4.9386022727910248E-2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4.0445508728050283E-5</v>
      </c>
      <c r="F47" s="247">
        <v>5.6668757511748815E-6</v>
      </c>
      <c r="G47" s="247">
        <v>1.7328254793011743E-8</v>
      </c>
      <c r="H47" s="247">
        <v>1.0456845818424108E-8</v>
      </c>
      <c r="I47" s="247">
        <v>8.7650410870525326E-6</v>
      </c>
      <c r="J47" s="247">
        <v>5.1818222481083826E-5</v>
      </c>
      <c r="K47" s="247">
        <v>3.5024461641695442E-4</v>
      </c>
      <c r="L47" s="247">
        <v>2.0713693771101524E-6</v>
      </c>
      <c r="M47" s="247">
        <v>2.1585779474092714E-5</v>
      </c>
      <c r="N47" s="247" t="s">
        <v>399</v>
      </c>
      <c r="O47" s="247">
        <v>1.8696821968582833E-6</v>
      </c>
      <c r="P47" s="247" t="s">
        <v>502</v>
      </c>
      <c r="Q47" s="247" t="s">
        <v>502</v>
      </c>
      <c r="R47" s="247">
        <v>2.8262821101336695E-6</v>
      </c>
      <c r="S47" s="247">
        <v>1.6603195155894183E-4</v>
      </c>
      <c r="T47" s="247">
        <v>2.802388743867169E-6</v>
      </c>
      <c r="U47" s="247">
        <v>1.1183848452957111E-8</v>
      </c>
      <c r="V47" s="247">
        <v>9.0703614013601575E-5</v>
      </c>
      <c r="W47" s="247" t="s">
        <v>502</v>
      </c>
      <c r="X47" s="247">
        <v>2.6904288055462271E-8</v>
      </c>
      <c r="Y47" s="247">
        <v>4.7037136258548433E-8</v>
      </c>
      <c r="Z47" s="247" t="s">
        <v>399</v>
      </c>
      <c r="AA47" s="247" t="s">
        <v>399</v>
      </c>
      <c r="AB47" s="247">
        <v>7.3941424314010707E-8</v>
      </c>
      <c r="AC47" s="247" t="s">
        <v>502</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3.2857282300445927E-2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0.28231203786366871</v>
      </c>
      <c r="AL53" s="250" t="s">
        <v>373</v>
      </c>
    </row>
    <row r="54" spans="1:38" s="1" customFormat="1" ht="37.5" customHeight="1" thickBot="1" x14ac:dyDescent="0.3">
      <c r="A54" s="244" t="s">
        <v>116</v>
      </c>
      <c r="B54" s="251" t="s">
        <v>188</v>
      </c>
      <c r="C54" s="254" t="s">
        <v>291</v>
      </c>
      <c r="D54" s="256"/>
      <c r="E54" s="247" t="s">
        <v>399</v>
      </c>
      <c r="F54" s="247">
        <v>0.22108594199999995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29709.01347994147</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1.276745911111111E-3</v>
      </c>
      <c r="J61" s="247">
        <v>1.276745911111111E-2</v>
      </c>
      <c r="K61" s="247">
        <v>4.2480342222222217E-2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39354.333333333336</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1.431954280325507</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1175173</v>
      </c>
      <c r="AL82" s="250" t="s">
        <v>398</v>
      </c>
    </row>
    <row r="83" spans="1:38" s="1" customFormat="1" ht="26.25" customHeight="1" thickBot="1" x14ac:dyDescent="0.3">
      <c r="A83" s="244" t="s">
        <v>114</v>
      </c>
      <c r="B83" s="260" t="s">
        <v>218</v>
      </c>
      <c r="C83" s="261" t="s">
        <v>72</v>
      </c>
      <c r="D83" s="246"/>
      <c r="E83" s="247" t="s">
        <v>502</v>
      </c>
      <c r="F83" s="247">
        <v>8.2235967511726704E-4</v>
      </c>
      <c r="G83" s="247" t="s">
        <v>502</v>
      </c>
      <c r="H83" s="247" t="s">
        <v>399</v>
      </c>
      <c r="I83" s="247">
        <v>2.0558991877931676E-4</v>
      </c>
      <c r="J83" s="247">
        <v>1.5419243908448756E-3</v>
      </c>
      <c r="K83" s="247">
        <v>7.1956471572760857E-3</v>
      </c>
      <c r="L83" s="247">
        <v>1.1718625370421055E-5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0.68172169274384364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3.9010149999999999E-3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6.2370354616810919E-3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1175173</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0.21571894999999999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3.8002375587860271E-3</v>
      </c>
      <c r="F91" s="247">
        <v>1.0137575612898774E-2</v>
      </c>
      <c r="G91" s="247">
        <v>1.3964845416582212E-3</v>
      </c>
      <c r="H91" s="247">
        <v>8.6923427259359334E-3</v>
      </c>
      <c r="I91" s="247">
        <v>6.2558615233322512E-2</v>
      </c>
      <c r="J91" s="247">
        <v>6.8106729051734469E-2</v>
      </c>
      <c r="K91" s="247">
        <v>6.9252660855412304E-2</v>
      </c>
      <c r="L91" s="247">
        <v>2.5448666053041341E-4</v>
      </c>
      <c r="M91" s="247">
        <v>0.11623595919558956</v>
      </c>
      <c r="N91" s="247">
        <v>9.0905021964631252E-2</v>
      </c>
      <c r="O91" s="247">
        <v>1.3906754444002144E-2</v>
      </c>
      <c r="P91" s="247">
        <v>2.9982678968848566E-4</v>
      </c>
      <c r="Q91" s="247">
        <v>1.6719812615830583E-4</v>
      </c>
      <c r="R91" s="247">
        <v>1.2182390993600144E-2</v>
      </c>
      <c r="S91" s="247">
        <v>0.47640772677199883</v>
      </c>
      <c r="T91" s="247">
        <v>2.6084007425914803E-2</v>
      </c>
      <c r="U91" s="247">
        <v>2.4563524612797932E-3</v>
      </c>
      <c r="V91" s="247">
        <v>0.27514531956648669</v>
      </c>
      <c r="W91" s="247">
        <v>2.0945404158881768E-4</v>
      </c>
      <c r="X91" s="247">
        <v>2.3249398616358762E-4</v>
      </c>
      <c r="Y91" s="247">
        <v>9.4254318714967947E-5</v>
      </c>
      <c r="Z91" s="247">
        <v>9.4254318714967947E-5</v>
      </c>
      <c r="AA91" s="247">
        <v>9.4254318714967947E-5</v>
      </c>
      <c r="AB91" s="247">
        <v>5.152569423084915E-4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0.16564284264157811</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3.5829049854644778E-5</v>
      </c>
      <c r="F99" s="247">
        <v>1.0848766299826175E-3</v>
      </c>
      <c r="G99" s="247" t="s">
        <v>399</v>
      </c>
      <c r="H99" s="247">
        <v>1.2560491626367411E-3</v>
      </c>
      <c r="I99" s="247">
        <v>2.8880839820987633E-5</v>
      </c>
      <c r="J99" s="247">
        <v>4.4377875822493189E-5</v>
      </c>
      <c r="K99" s="247">
        <v>9.7208680373080312E-5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7.0441072734116178E-2</v>
      </c>
      <c r="AL99" s="250" t="s">
        <v>402</v>
      </c>
    </row>
    <row r="100" spans="1:38" s="1" customFormat="1" ht="26.25" customHeight="1" thickBot="1" x14ac:dyDescent="0.3">
      <c r="A100" s="244" t="s">
        <v>118</v>
      </c>
      <c r="B100" s="244" t="s">
        <v>227</v>
      </c>
      <c r="C100" s="245" t="s">
        <v>435</v>
      </c>
      <c r="D100" s="263"/>
      <c r="E100" s="247">
        <v>7.4280921993963504E-5</v>
      </c>
      <c r="F100" s="247">
        <v>1.3075830875665044E-3</v>
      </c>
      <c r="G100" s="247" t="s">
        <v>399</v>
      </c>
      <c r="H100" s="247">
        <v>1.4776608842603834E-3</v>
      </c>
      <c r="I100" s="247">
        <v>3.606130595414294E-5</v>
      </c>
      <c r="J100" s="247">
        <v>5.4103837419070157E-5</v>
      </c>
      <c r="K100" s="247">
        <v>1.1821546544595885E-4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0.2008685214277165</v>
      </c>
      <c r="AL100" s="250" t="s">
        <v>402</v>
      </c>
    </row>
    <row r="101" spans="1:38" s="1" customFormat="1" ht="26.25" customHeight="1" thickBot="1" x14ac:dyDescent="0.3">
      <c r="A101" s="244" t="s">
        <v>118</v>
      </c>
      <c r="B101" s="244" t="s">
        <v>229</v>
      </c>
      <c r="C101" s="245" t="s">
        <v>272</v>
      </c>
      <c r="D101" s="263"/>
      <c r="E101" s="247">
        <v>4.5814687951999931E-7</v>
      </c>
      <c r="F101" s="247">
        <v>5.8133699215020268E-6</v>
      </c>
      <c r="G101" s="247" t="s">
        <v>399</v>
      </c>
      <c r="H101" s="247">
        <v>1.6964026267973462E-5</v>
      </c>
      <c r="I101" s="247">
        <v>5.0860626312911318E-7</v>
      </c>
      <c r="J101" s="247">
        <v>1.5258187893873394E-6</v>
      </c>
      <c r="K101" s="247">
        <v>3.5602438419037925E-6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2.543031315645566E-2</v>
      </c>
      <c r="AL101" s="250" t="s">
        <v>402</v>
      </c>
    </row>
    <row r="102" spans="1:38" s="1" customFormat="1" ht="26.25" customHeight="1" thickBot="1" x14ac:dyDescent="0.3">
      <c r="A102" s="244" t="s">
        <v>118</v>
      </c>
      <c r="B102" s="244" t="s">
        <v>230</v>
      </c>
      <c r="C102" s="245" t="s">
        <v>436</v>
      </c>
      <c r="D102" s="263"/>
      <c r="E102" s="247">
        <v>7.6364284625067956E-8</v>
      </c>
      <c r="F102" s="247">
        <v>2.5165702922277286E-6</v>
      </c>
      <c r="G102" s="247" t="s">
        <v>399</v>
      </c>
      <c r="H102" s="247">
        <v>7.2787789906534172E-6</v>
      </c>
      <c r="I102" s="247">
        <v>2.1069843280047918E-8</v>
      </c>
      <c r="J102" s="247">
        <v>4.7853079714755321E-7</v>
      </c>
      <c r="K102" s="247">
        <v>3.4535109891579395E-6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3.3737576057599351E-3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1.1318415148278298E-6</v>
      </c>
      <c r="F104" s="247">
        <v>1.4072057443264621E-5</v>
      </c>
      <c r="G104" s="247" t="s">
        <v>399</v>
      </c>
      <c r="H104" s="247">
        <v>2.3510001231072607E-5</v>
      </c>
      <c r="I104" s="247">
        <v>4.8283942645417582E-7</v>
      </c>
      <c r="J104" s="247">
        <v>1.4485182793625272E-6</v>
      </c>
      <c r="K104" s="247">
        <v>3.379875985179231E-6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2.4141971322708792E-2</v>
      </c>
      <c r="AL104" s="250" t="s">
        <v>402</v>
      </c>
    </row>
    <row r="105" spans="1:38" s="1" customFormat="1" ht="26.25" customHeight="1" thickBot="1" x14ac:dyDescent="0.3">
      <c r="A105" s="244" t="s">
        <v>118</v>
      </c>
      <c r="B105" s="244" t="s">
        <v>354</v>
      </c>
      <c r="C105" s="245" t="s">
        <v>276</v>
      </c>
      <c r="D105" s="263"/>
      <c r="E105" s="247">
        <v>1.6977789074560738E-5</v>
      </c>
      <c r="F105" s="247">
        <v>2.0762067642289943E-4</v>
      </c>
      <c r="G105" s="247" t="s">
        <v>399</v>
      </c>
      <c r="H105" s="247">
        <v>4.317642415049088E-4</v>
      </c>
      <c r="I105" s="247">
        <v>4.8258247975567341E-6</v>
      </c>
      <c r="J105" s="247">
        <v>7.5834389675891534E-6</v>
      </c>
      <c r="K105" s="247">
        <v>1.6545685020194514E-5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3.4470177125405246E-2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1.297349478781751E-6</v>
      </c>
      <c r="F107" s="247">
        <v>3.1956137128098146E-5</v>
      </c>
      <c r="G107" s="247" t="s">
        <v>399</v>
      </c>
      <c r="H107" s="247">
        <v>5.1738857044316875E-5</v>
      </c>
      <c r="I107" s="247">
        <v>5.8102067505633008E-7</v>
      </c>
      <c r="J107" s="247">
        <v>7.7469423340844008E-6</v>
      </c>
      <c r="K107" s="247">
        <v>3.6797976086900901E-5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0.19367355835211</v>
      </c>
      <c r="AL107" s="250" t="s">
        <v>402</v>
      </c>
    </row>
    <row r="108" spans="1:38" s="1" customFormat="1" ht="26.25" customHeight="1" thickBot="1" x14ac:dyDescent="0.3">
      <c r="A108" s="244" t="s">
        <v>118</v>
      </c>
      <c r="B108" s="244" t="s">
        <v>356</v>
      </c>
      <c r="C108" s="245" t="s">
        <v>438</v>
      </c>
      <c r="D108" s="263"/>
      <c r="E108" s="247">
        <v>2.2300243073353116E-6</v>
      </c>
      <c r="F108" s="247">
        <v>4.8234995018000163E-5</v>
      </c>
      <c r="G108" s="247" t="s">
        <v>399</v>
      </c>
      <c r="H108" s="247">
        <v>4.6243804176265798E-5</v>
      </c>
      <c r="I108" s="247">
        <v>8.932406484814847E-7</v>
      </c>
      <c r="J108" s="247">
        <v>8.9324064848148462E-6</v>
      </c>
      <c r="K108" s="247">
        <v>1.7864812969629692E-5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0.44662032424074233</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1.3205595825622051E-7</v>
      </c>
      <c r="F110" s="247">
        <v>1.1888916438282358E-5</v>
      </c>
      <c r="G110" s="247" t="s">
        <v>399</v>
      </c>
      <c r="H110" s="247">
        <v>3.9508442442375135E-6</v>
      </c>
      <c r="I110" s="247">
        <v>5.3895705378805881E-7</v>
      </c>
      <c r="J110" s="247">
        <v>3.9303589453288692E-6</v>
      </c>
      <c r="K110" s="247">
        <v>4.1604986439665642E-6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3.3278277499653286E-2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1.1980941088978027E-3</v>
      </c>
      <c r="F112" s="247" t="s">
        <v>502</v>
      </c>
      <c r="G112" s="247" t="s">
        <v>399</v>
      </c>
      <c r="H112" s="247">
        <v>1.4976176361222535E-3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29952.35272244507</v>
      </c>
      <c r="AL112" s="250" t="s">
        <v>492</v>
      </c>
    </row>
    <row r="113" spans="1:38" s="1" customFormat="1" ht="26.25" customHeight="1" thickBot="1" x14ac:dyDescent="0.3">
      <c r="A113" s="244" t="s">
        <v>128</v>
      </c>
      <c r="B113" s="264" t="s">
        <v>246</v>
      </c>
      <c r="C113" s="265" t="s">
        <v>135</v>
      </c>
      <c r="D113" s="246"/>
      <c r="E113" s="247">
        <v>7.8991141448933903E-4</v>
      </c>
      <c r="F113" s="247" t="s">
        <v>502</v>
      </c>
      <c r="G113" s="247" t="s">
        <v>399</v>
      </c>
      <c r="H113" s="247">
        <v>1.9649256845310527E-3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8560.2857232128899</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1.9967687897843112E-3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11187.499639020587</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2.2463320318655875E-5</v>
      </c>
      <c r="J119" s="247">
        <v>4.0112179296657727E-4</v>
      </c>
      <c r="K119" s="247">
        <v>4.0112179296657727E-4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299.65306010480128</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2.5770163169012907E-4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299.65306010480128</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4.0416000000000002E-3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16.84</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4.589475E-3</v>
      </c>
      <c r="F133" s="247">
        <v>7.231900000000001E-5</v>
      </c>
      <c r="G133" s="247">
        <v>6.2861900000000007E-4</v>
      </c>
      <c r="H133" s="247" t="s">
        <v>399</v>
      </c>
      <c r="I133" s="247">
        <v>1.9303610000000001E-4</v>
      </c>
      <c r="J133" s="247">
        <v>1.9303610000000001E-4</v>
      </c>
      <c r="K133" s="247">
        <v>2.1450928000000001E-4</v>
      </c>
      <c r="L133" s="247" t="s">
        <v>502</v>
      </c>
      <c r="M133" s="247">
        <v>7.7882000000000005E-4</v>
      </c>
      <c r="N133" s="247">
        <v>1.6705689000000003E-4</v>
      </c>
      <c r="O133" s="247">
        <v>2.7981890000000003E-5</v>
      </c>
      <c r="P133" s="247">
        <v>8.2888700000000003E-3</v>
      </c>
      <c r="Q133" s="247">
        <v>7.5712429999999999E-5</v>
      </c>
      <c r="R133" s="247">
        <v>7.5434280000000002E-5</v>
      </c>
      <c r="S133" s="247">
        <v>6.9148090000000002E-5</v>
      </c>
      <c r="T133" s="247">
        <v>9.6406789999999999E-5</v>
      </c>
      <c r="U133" s="247">
        <v>1.1003614000000001E-4</v>
      </c>
      <c r="V133" s="247">
        <v>8.9074756000000015E-4</v>
      </c>
      <c r="W133" s="247">
        <v>1.5020100000000001E-4</v>
      </c>
      <c r="X133" s="247">
        <v>7.343160000000001E-8</v>
      </c>
      <c r="Y133" s="247">
        <v>4.0109230000000006E-8</v>
      </c>
      <c r="Z133" s="247">
        <v>3.5825720000000009E-8</v>
      </c>
      <c r="AA133" s="247">
        <v>3.8885370000000006E-8</v>
      </c>
      <c r="AB133" s="247">
        <v>1.8825192000000001E-7</v>
      </c>
      <c r="AC133" s="247">
        <v>8.3445000000000004E-4</v>
      </c>
      <c r="AD133" s="247">
        <v>2.2808300000000002E-3</v>
      </c>
      <c r="AE133" s="248"/>
      <c r="AF133" s="249" t="s">
        <v>399</v>
      </c>
      <c r="AG133" s="249" t="s">
        <v>399</v>
      </c>
      <c r="AH133" s="249" t="s">
        <v>399</v>
      </c>
      <c r="AI133" s="249" t="s">
        <v>399</v>
      </c>
      <c r="AJ133" s="249" t="s">
        <v>399</v>
      </c>
      <c r="AK133" s="249">
        <v>5563</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1.932217965E-3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128814531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4.7319779999999999E-2</v>
      </c>
      <c r="J139" s="247">
        <v>4.7319779999999999E-2</v>
      </c>
      <c r="K139" s="247">
        <v>4.7319779999999999E-2</v>
      </c>
      <c r="L139" s="247" t="s">
        <v>502</v>
      </c>
      <c r="M139" s="247" t="s">
        <v>502</v>
      </c>
      <c r="N139" s="247">
        <v>1.3831E-4</v>
      </c>
      <c r="O139" s="247">
        <v>2.7671E-4</v>
      </c>
      <c r="P139" s="247">
        <v>2.7671E-4</v>
      </c>
      <c r="Q139" s="247">
        <v>4.3886000000000001E-4</v>
      </c>
      <c r="R139" s="247">
        <v>4.1718000000000001E-4</v>
      </c>
      <c r="S139" s="247">
        <v>9.7263999999999998E-4</v>
      </c>
      <c r="T139" s="247" t="s">
        <v>502</v>
      </c>
      <c r="U139" s="247" t="s">
        <v>502</v>
      </c>
      <c r="V139" s="247" t="s">
        <v>502</v>
      </c>
      <c r="W139" s="247">
        <v>0.47042</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1196</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5.6068327841941041</v>
      </c>
      <c r="F141" s="271">
        <f t="shared" ref="F141:AD141" si="0">SUM(F14:F140)</f>
        <v>4.0784273109018292</v>
      </c>
      <c r="G141" s="271">
        <f t="shared" si="0"/>
        <v>0.54640325253934507</v>
      </c>
      <c r="H141" s="271">
        <f t="shared" si="0"/>
        <v>7.6778311848269831E-2</v>
      </c>
      <c r="I141" s="271">
        <f t="shared" si="0"/>
        <v>0.45854665232705255</v>
      </c>
      <c r="J141" s="271">
        <f t="shared" si="0"/>
        <v>0.5675362762855235</v>
      </c>
      <c r="K141" s="271">
        <f t="shared" si="0"/>
        <v>0.74083311928441953</v>
      </c>
      <c r="L141" s="271">
        <f t="shared" si="0"/>
        <v>0.11904682392021197</v>
      </c>
      <c r="M141" s="271">
        <f t="shared" si="0"/>
        <v>5.9409986284242891</v>
      </c>
      <c r="N141" s="271">
        <f t="shared" si="0"/>
        <v>0.65576529472975298</v>
      </c>
      <c r="O141" s="271">
        <f t="shared" si="0"/>
        <v>2.1866380646186307E-2</v>
      </c>
      <c r="P141" s="271">
        <f t="shared" si="0"/>
        <v>3.2431583998428312E-2</v>
      </c>
      <c r="Q141" s="271">
        <f t="shared" si="0"/>
        <v>1.5086972118174755E-2</v>
      </c>
      <c r="R141" s="271">
        <f>SUM(R14:R140)</f>
        <v>0.24423965131228573</v>
      </c>
      <c r="S141" s="271">
        <f t="shared" si="0"/>
        <v>4.734064018727393</v>
      </c>
      <c r="T141" s="271">
        <f t="shared" si="0"/>
        <v>0.28671634968273074</v>
      </c>
      <c r="U141" s="271">
        <f t="shared" si="0"/>
        <v>2.2769706844469682E-2</v>
      </c>
      <c r="V141" s="271">
        <f t="shared" si="0"/>
        <v>1.9319392268424378</v>
      </c>
      <c r="W141" s="271">
        <f t="shared" si="0"/>
        <v>0.80957274001206114</v>
      </c>
      <c r="X141" s="271">
        <f t="shared" si="0"/>
        <v>4.1330844300778144E-2</v>
      </c>
      <c r="Y141" s="271">
        <f t="shared" si="0"/>
        <v>5.0431191535367431E-2</v>
      </c>
      <c r="Z141" s="271">
        <f t="shared" si="0"/>
        <v>2.2231338496997495E-2</v>
      </c>
      <c r="AA141" s="271">
        <f t="shared" si="0"/>
        <v>2.4022467827251294E-2</v>
      </c>
      <c r="AB141" s="271">
        <f t="shared" si="0"/>
        <v>0.13801690630983077</v>
      </c>
      <c r="AC141" s="271">
        <f t="shared" si="0"/>
        <v>2.3279727418975774E-2</v>
      </c>
      <c r="AD141" s="271">
        <f t="shared" si="0"/>
        <v>1.7088154921150431E-2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1.8776324841777574</v>
      </c>
      <c r="F143" s="247">
        <v>0.259964760523128</v>
      </c>
      <c r="G143" s="247">
        <v>2.8046193870291994E-3</v>
      </c>
      <c r="H143" s="247">
        <v>1.8046142653967312E-2</v>
      </c>
      <c r="I143" s="247">
        <v>4.6963915913001253E-2</v>
      </c>
      <c r="J143" s="247">
        <v>4.6963915913001253E-2</v>
      </c>
      <c r="K143" s="247">
        <v>4.6963915913001253E-2</v>
      </c>
      <c r="L143" s="247">
        <v>3.9232829699253395E-2</v>
      </c>
      <c r="M143" s="247">
        <v>1.6990465132710904</v>
      </c>
      <c r="N143" s="247">
        <v>1.6555709457967364E-4</v>
      </c>
      <c r="O143" s="247">
        <v>1.8771982467019686E-5</v>
      </c>
      <c r="P143" s="247">
        <v>1.2972448261752351E-3</v>
      </c>
      <c r="Q143" s="247">
        <v>3.2003282411408568E-5</v>
      </c>
      <c r="R143" s="247">
        <v>1.6564679606246122E-3</v>
      </c>
      <c r="S143" s="247">
        <v>1.1260610995988062E-3</v>
      </c>
      <c r="T143" s="247">
        <v>1.5819816770754072E-4</v>
      </c>
      <c r="U143" s="247">
        <v>2.6462599888777767E-5</v>
      </c>
      <c r="V143" s="247">
        <v>4.5970475043010739E-3</v>
      </c>
      <c r="W143" s="247">
        <v>5.8191199999999998E-2</v>
      </c>
      <c r="X143" s="247">
        <v>3.7110518073000002E-3</v>
      </c>
      <c r="Y143" s="247">
        <v>4.1618623161E-3</v>
      </c>
      <c r="Z143" s="247">
        <v>3.2493806803E-3</v>
      </c>
      <c r="AA143" s="247">
        <v>3.5148771741999999E-3</v>
      </c>
      <c r="AB143" s="247">
        <v>1.46371719779E-2</v>
      </c>
      <c r="AC143" s="247">
        <v>5.8191700000000001E-5</v>
      </c>
      <c r="AD143" s="247">
        <v>1.16431E-5</v>
      </c>
      <c r="AE143" s="248"/>
      <c r="AF143" s="247">
        <v>8677.5214141957003</v>
      </c>
      <c r="AG143" s="247" t="s">
        <v>399</v>
      </c>
      <c r="AH143" s="247">
        <v>5.2960826076999998</v>
      </c>
      <c r="AI143" s="247">
        <v>268.37866779360002</v>
      </c>
      <c r="AJ143" s="247">
        <v>2.2246642015</v>
      </c>
      <c r="AK143" s="247" t="s">
        <v>399</v>
      </c>
      <c r="AL143" s="154" t="s">
        <v>12</v>
      </c>
    </row>
    <row r="144" spans="1:38" s="3" customFormat="1" ht="26.25" customHeight="1" thickBot="1" x14ac:dyDescent="0.3">
      <c r="A144" s="153"/>
      <c r="B144" s="154" t="s">
        <v>449</v>
      </c>
      <c r="C144" s="155" t="s">
        <v>450</v>
      </c>
      <c r="D144" s="156" t="s">
        <v>1</v>
      </c>
      <c r="E144" s="247">
        <v>0.57280425637068622</v>
      </c>
      <c r="F144" s="247">
        <v>3.7947366828322053E-2</v>
      </c>
      <c r="G144" s="247">
        <v>6.7578114141899693E-4</v>
      </c>
      <c r="H144" s="247">
        <v>7.7961036186373345E-4</v>
      </c>
      <c r="I144" s="247">
        <v>1.6962410622480519E-2</v>
      </c>
      <c r="J144" s="247">
        <v>1.6962410622480519E-2</v>
      </c>
      <c r="K144" s="247">
        <v>1.6962410622480519E-2</v>
      </c>
      <c r="L144" s="247">
        <v>1.4116642504686557E-2</v>
      </c>
      <c r="M144" s="247">
        <v>0.18557198551048074</v>
      </c>
      <c r="N144" s="247">
        <v>2.2941502896413222E-5</v>
      </c>
      <c r="O144" s="247">
        <v>2.3276228774291254E-6</v>
      </c>
      <c r="P144" s="247">
        <v>2.3626784132379871E-4</v>
      </c>
      <c r="Q144" s="247">
        <v>4.5715642853887419E-6</v>
      </c>
      <c r="R144" s="247">
        <v>3.7251612211989729E-4</v>
      </c>
      <c r="S144" s="247">
        <v>2.5003529911400002E-4</v>
      </c>
      <c r="T144" s="247">
        <v>1.0565713551759137E-5</v>
      </c>
      <c r="U144" s="247">
        <v>4.4878828159192322E-6</v>
      </c>
      <c r="V144" s="247">
        <v>8.0530846278137661E-4</v>
      </c>
      <c r="W144" s="247">
        <v>1.29693E-2</v>
      </c>
      <c r="X144" s="247">
        <v>7.3512568929999999E-4</v>
      </c>
      <c r="Y144" s="247">
        <v>8.2395940230000004E-4</v>
      </c>
      <c r="Z144" s="247">
        <v>6.4623179509999999E-4</v>
      </c>
      <c r="AA144" s="247">
        <v>6.8518461460000005E-4</v>
      </c>
      <c r="AB144" s="247">
        <v>2.8905015013E-3</v>
      </c>
      <c r="AC144" s="247">
        <v>1.29701E-5</v>
      </c>
      <c r="AD144" s="247">
        <v>2.6023999999999999E-6</v>
      </c>
      <c r="AE144" s="248"/>
      <c r="AF144" s="247">
        <v>1815.5341988164</v>
      </c>
      <c r="AG144" s="247" t="s">
        <v>399</v>
      </c>
      <c r="AH144" s="247" t="s">
        <v>502</v>
      </c>
      <c r="AI144" s="247">
        <v>57.094386938299998</v>
      </c>
      <c r="AJ144" s="247" t="s">
        <v>399</v>
      </c>
      <c r="AK144" s="247" t="s">
        <v>399</v>
      </c>
      <c r="AL144" s="154" t="s">
        <v>12</v>
      </c>
    </row>
    <row r="145" spans="1:38" s="3" customFormat="1" ht="26.25" customHeight="1" thickBot="1" x14ac:dyDescent="0.3">
      <c r="A145" s="153"/>
      <c r="B145" s="154" t="s">
        <v>451</v>
      </c>
      <c r="C145" s="155" t="s">
        <v>452</v>
      </c>
      <c r="D145" s="156" t="s">
        <v>1</v>
      </c>
      <c r="E145" s="247">
        <v>1.0354620426221692</v>
      </c>
      <c r="F145" s="247">
        <v>2.8363154450738247E-2</v>
      </c>
      <c r="G145" s="247">
        <v>7.2920688411166478E-4</v>
      </c>
      <c r="H145" s="247">
        <v>9.558152593932759E-4</v>
      </c>
      <c r="I145" s="247">
        <v>1.4343866470688143E-2</v>
      </c>
      <c r="J145" s="247">
        <v>1.4343866470688143E-2</v>
      </c>
      <c r="K145" s="247">
        <v>1.4343866470688143E-2</v>
      </c>
      <c r="L145" s="247">
        <v>1.0030113449825649E-2</v>
      </c>
      <c r="M145" s="247">
        <v>0.28169834300873392</v>
      </c>
      <c r="N145" s="247">
        <v>2.353269492707819E-5</v>
      </c>
      <c r="O145" s="247">
        <v>2.3532926140286446E-6</v>
      </c>
      <c r="P145" s="247">
        <v>2.4944179167427809E-4</v>
      </c>
      <c r="Q145" s="247">
        <v>4.7065274247552232E-6</v>
      </c>
      <c r="R145" s="247">
        <v>4.0004373287019725E-4</v>
      </c>
      <c r="S145" s="247">
        <v>2.6826477999498743E-4</v>
      </c>
      <c r="T145" s="247">
        <v>9.4140375056455653E-6</v>
      </c>
      <c r="U145" s="247">
        <v>4.7064696214531579E-6</v>
      </c>
      <c r="V145" s="247">
        <v>8.4716279776250671E-4</v>
      </c>
      <c r="W145" s="247">
        <v>4.8519000000000001E-3</v>
      </c>
      <c r="X145" s="247">
        <v>1.142377765E-4</v>
      </c>
      <c r="Y145" s="247">
        <v>6.9177320090000011E-4</v>
      </c>
      <c r="Z145" s="247">
        <v>7.7300895260000002E-4</v>
      </c>
      <c r="AA145" s="247">
        <v>1.7770320759999999E-4</v>
      </c>
      <c r="AB145" s="247">
        <v>1.7567231376000004E-3</v>
      </c>
      <c r="AC145" s="247">
        <v>3.1410000000000001E-6</v>
      </c>
      <c r="AD145" s="247">
        <v>6.328E-7</v>
      </c>
      <c r="AE145" s="248"/>
      <c r="AF145" s="247">
        <v>1939.5094897081999</v>
      </c>
      <c r="AG145" s="247" t="s">
        <v>399</v>
      </c>
      <c r="AH145" s="247">
        <v>0</v>
      </c>
      <c r="AI145" s="247">
        <v>61.061563606900002</v>
      </c>
      <c r="AJ145" s="247">
        <v>0</v>
      </c>
      <c r="AK145" s="247" t="s">
        <v>399</v>
      </c>
      <c r="AL145" s="154" t="s">
        <v>12</v>
      </c>
    </row>
    <row r="146" spans="1:38" s="3" customFormat="1" ht="26.25" customHeight="1" thickBot="1" x14ac:dyDescent="0.3">
      <c r="A146" s="153"/>
      <c r="B146" s="154" t="s">
        <v>453</v>
      </c>
      <c r="C146" s="155" t="s">
        <v>454</v>
      </c>
      <c r="D146" s="156" t="s">
        <v>1</v>
      </c>
      <c r="E146" s="247">
        <v>8.3215604107597929E-3</v>
      </c>
      <c r="F146" s="247">
        <v>5.4343390320599136E-2</v>
      </c>
      <c r="G146" s="247">
        <v>1.307285246084114E-5</v>
      </c>
      <c r="H146" s="247">
        <v>7.2440902460995166E-5</v>
      </c>
      <c r="I146" s="247">
        <v>5.9366526515466239E-4</v>
      </c>
      <c r="J146" s="247">
        <v>5.9366526515466239E-4</v>
      </c>
      <c r="K146" s="247">
        <v>5.9366526515466239E-4</v>
      </c>
      <c r="L146" s="247">
        <v>1.1107674376610151E-4</v>
      </c>
      <c r="M146" s="247">
        <v>0.20666474768624155</v>
      </c>
      <c r="N146" s="247">
        <v>3.0394905405756371E-6</v>
      </c>
      <c r="O146" s="247">
        <v>3.9806025524066155E-5</v>
      </c>
      <c r="P146" s="247">
        <v>1.4964975843331293E-5</v>
      </c>
      <c r="Q146" s="247">
        <v>5.1603364977004453E-7</v>
      </c>
      <c r="R146" s="247">
        <v>1.7699250913311257E-4</v>
      </c>
      <c r="S146" s="247">
        <v>6.7405120847266855E-3</v>
      </c>
      <c r="T146" s="247">
        <v>2.7993066117638584E-4</v>
      </c>
      <c r="U146" s="247">
        <v>3.9632946563141226E-5</v>
      </c>
      <c r="V146" s="247">
        <v>3.9527711118950868E-3</v>
      </c>
      <c r="W146" s="247">
        <v>4.526E-4</v>
      </c>
      <c r="X146" s="247">
        <v>1.0419628199999999E-5</v>
      </c>
      <c r="Y146" s="247">
        <v>1.26016046E-5</v>
      </c>
      <c r="Z146" s="247">
        <v>8.2331331999999993E-6</v>
      </c>
      <c r="AA146" s="247">
        <v>1.3850061699999999E-5</v>
      </c>
      <c r="AB146" s="247">
        <v>4.5104427699999996E-5</v>
      </c>
      <c r="AC146" s="247">
        <v>4.5250000000000001E-7</v>
      </c>
      <c r="AD146" s="247">
        <v>1.5580000000000001E-7</v>
      </c>
      <c r="AE146" s="248"/>
      <c r="AF146" s="247">
        <v>72.048793518500005</v>
      </c>
      <c r="AG146" s="247" t="s">
        <v>399</v>
      </c>
      <c r="AH146" s="247" t="s">
        <v>502</v>
      </c>
      <c r="AI146" s="247">
        <v>2.1365426331999999</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0.19928837016633147</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8.9718783241000004</v>
      </c>
      <c r="AG147" s="247" t="s">
        <v>399</v>
      </c>
      <c r="AH147" s="247" t="s">
        <v>399</v>
      </c>
      <c r="AI147" s="247">
        <v>0.26605303930000002</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5.2007368152793741E-2</v>
      </c>
      <c r="J148" s="247">
        <v>0.10519999483501814</v>
      </c>
      <c r="K148" s="247">
        <v>0.12904729585085681</v>
      </c>
      <c r="L148" s="247">
        <v>1.046997774286648E-2</v>
      </c>
      <c r="M148" s="247" t="s">
        <v>399</v>
      </c>
      <c r="N148" s="247">
        <v>0.45361089182047643</v>
      </c>
      <c r="O148" s="247">
        <v>1.9000949921930284E-3</v>
      </c>
      <c r="P148" s="247">
        <v>0</v>
      </c>
      <c r="Q148" s="247">
        <v>5.1457797862619579E-3</v>
      </c>
      <c r="R148" s="247">
        <v>0.17022722865337031</v>
      </c>
      <c r="S148" s="247">
        <v>3.745166448624325</v>
      </c>
      <c r="T148" s="247">
        <v>2.5571533901493596E-2</v>
      </c>
      <c r="U148" s="247">
        <v>2.5809459170171366E-3</v>
      </c>
      <c r="V148" s="247">
        <v>1.0501069360843067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3242.661570719295</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1.5125344794820318E-2</v>
      </c>
      <c r="J149" s="247">
        <v>2.8009897768185778E-2</v>
      </c>
      <c r="K149" s="247">
        <v>5.6019795536371556E-2</v>
      </c>
      <c r="L149" s="247">
        <v>5.9380983268553862E-4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3242.661570719295</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5.6068327841941041</v>
      </c>
      <c r="F152" s="172">
        <f t="shared" ref="F152:AD152" si="1">F141 + F151 + IF(AND(OR($B$4="AT",$B$4="BE",$B$4="CH",$B$4="GB",$B$4="IE",$B$4="LT",$B$4="LU",$B$4="NL"),SUM(F143:F149)&gt;0),SUM(F143:F149)-SUM(F27:F33),0)</f>
        <v>4.0784273109018292</v>
      </c>
      <c r="G152" s="172">
        <f t="shared" si="1"/>
        <v>0.54640325253934507</v>
      </c>
      <c r="H152" s="172">
        <f t="shared" si="1"/>
        <v>7.6778311848269831E-2</v>
      </c>
      <c r="I152" s="172">
        <f t="shared" si="1"/>
        <v>0.45854665232705255</v>
      </c>
      <c r="J152" s="172">
        <f t="shared" si="1"/>
        <v>0.5675362762855235</v>
      </c>
      <c r="K152" s="172">
        <f t="shared" si="1"/>
        <v>0.74083311928441953</v>
      </c>
      <c r="L152" s="172">
        <f t="shared" si="1"/>
        <v>0.11904682392021197</v>
      </c>
      <c r="M152" s="172">
        <f t="shared" si="1"/>
        <v>5.9409986284242891</v>
      </c>
      <c r="N152" s="172">
        <f t="shared" si="1"/>
        <v>0.65576529472975298</v>
      </c>
      <c r="O152" s="172">
        <f t="shared" si="1"/>
        <v>2.1866380646186307E-2</v>
      </c>
      <c r="P152" s="172">
        <f t="shared" si="1"/>
        <v>3.2431583998428312E-2</v>
      </c>
      <c r="Q152" s="172">
        <f t="shared" si="1"/>
        <v>1.5086972118174755E-2</v>
      </c>
      <c r="R152" s="172">
        <f t="shared" si="1"/>
        <v>0.24423965131228573</v>
      </c>
      <c r="S152" s="172">
        <f t="shared" si="1"/>
        <v>4.734064018727393</v>
      </c>
      <c r="T152" s="172">
        <f t="shared" si="1"/>
        <v>0.28671634968273074</v>
      </c>
      <c r="U152" s="172">
        <f t="shared" si="1"/>
        <v>2.2769706844469682E-2</v>
      </c>
      <c r="V152" s="172">
        <f t="shared" si="1"/>
        <v>1.9319392268424378</v>
      </c>
      <c r="W152" s="172">
        <f t="shared" si="1"/>
        <v>0.80957274001206114</v>
      </c>
      <c r="X152" s="172">
        <f t="shared" si="1"/>
        <v>4.1330844300778144E-2</v>
      </c>
      <c r="Y152" s="172">
        <f t="shared" si="1"/>
        <v>5.0431191535367431E-2</v>
      </c>
      <c r="Z152" s="172">
        <f t="shared" si="1"/>
        <v>2.2231338496997495E-2</v>
      </c>
      <c r="AA152" s="172">
        <f t="shared" si="1"/>
        <v>2.4022467827251294E-2</v>
      </c>
      <c r="AB152" s="172">
        <f t="shared" si="1"/>
        <v>0.13801690630983077</v>
      </c>
      <c r="AC152" s="172">
        <f t="shared" si="1"/>
        <v>2.3279727418975774E-2</v>
      </c>
      <c r="AD152" s="172">
        <f t="shared" si="1"/>
        <v>1.7088154921150431E-2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5.6068327841941041</v>
      </c>
      <c r="F154" s="172">
        <f>F141 + F153 - IF(OR($B$6=2005,$B$6&gt;=2020),SUM(F99:F122),0) + IF(AND(OR($B$4="AT",$B$4="BE",$B$4="CH",$B$4="GB",$B$4="IE",$B$4="LT",$B$4="LU",$B$4="NL"),SUM(F143:F149)&gt;0),SUM(F143:F149)-SUM(F27:F33),0)</f>
        <v>4.0784273109018292</v>
      </c>
      <c r="G154" s="172">
        <f>G141 + G153 + IF(AND(OR($B$4="AT",$B$4="BE",$B$4="CH",$B$4="GB",$B$4="IE",$B$4="LT",$B$4="LU",$B$4="NL"),SUM(G143:G149)&gt;0),SUM(G143:G149)-SUM(G27:G33),0)</f>
        <v>0.54640325253934507</v>
      </c>
      <c r="H154" s="172">
        <f t="shared" ref="H154:AD154" si="2">H141 + H153 + IF(AND(OR($B$4="AT",$B$4="BE",$B$4="CH",$B$4="GB",$B$4="IE",$B$4="LT",$B$4="LU",$B$4="NL"),SUM(H143:H149)&gt;0),SUM(H143:H149)-SUM(H27:H33),0)</f>
        <v>7.6778311848269831E-2</v>
      </c>
      <c r="I154" s="172">
        <f t="shared" si="2"/>
        <v>0.45854665232705255</v>
      </c>
      <c r="J154" s="172">
        <f t="shared" si="2"/>
        <v>0.5675362762855235</v>
      </c>
      <c r="K154" s="172">
        <f t="shared" si="2"/>
        <v>0.74083311928441953</v>
      </c>
      <c r="L154" s="172">
        <f t="shared" si="2"/>
        <v>0.11904682392021197</v>
      </c>
      <c r="M154" s="172">
        <f t="shared" si="2"/>
        <v>5.9409986284242891</v>
      </c>
      <c r="N154" s="172">
        <f t="shared" si="2"/>
        <v>0.65576529472975298</v>
      </c>
      <c r="O154" s="172">
        <f t="shared" si="2"/>
        <v>2.1866380646186307E-2</v>
      </c>
      <c r="P154" s="172">
        <f t="shared" si="2"/>
        <v>3.2431583998428312E-2</v>
      </c>
      <c r="Q154" s="172">
        <f t="shared" si="2"/>
        <v>1.5086972118174755E-2</v>
      </c>
      <c r="R154" s="172">
        <f t="shared" si="2"/>
        <v>0.24423965131228573</v>
      </c>
      <c r="S154" s="172">
        <f t="shared" si="2"/>
        <v>4.734064018727393</v>
      </c>
      <c r="T154" s="172">
        <f t="shared" si="2"/>
        <v>0.28671634968273074</v>
      </c>
      <c r="U154" s="172">
        <f t="shared" si="2"/>
        <v>2.2769706844469682E-2</v>
      </c>
      <c r="V154" s="172">
        <f t="shared" si="2"/>
        <v>1.9319392268424378</v>
      </c>
      <c r="W154" s="172">
        <f t="shared" si="2"/>
        <v>0.80957274001206114</v>
      </c>
      <c r="X154" s="172">
        <f t="shared" si="2"/>
        <v>4.1330844300778144E-2</v>
      </c>
      <c r="Y154" s="172">
        <f t="shared" si="2"/>
        <v>5.0431191535367431E-2</v>
      </c>
      <c r="Z154" s="172">
        <f t="shared" si="2"/>
        <v>2.2231338496997495E-2</v>
      </c>
      <c r="AA154" s="172">
        <f t="shared" si="2"/>
        <v>2.4022467827251294E-2</v>
      </c>
      <c r="AB154" s="172">
        <f t="shared" si="2"/>
        <v>0.13801690630983077</v>
      </c>
      <c r="AC154" s="172">
        <f t="shared" si="2"/>
        <v>2.3279727418975774E-2</v>
      </c>
      <c r="AD154" s="172">
        <f t="shared" si="2"/>
        <v>1.7088154921150431E-2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Q10:V11"/>
    <mergeCell ref="AF10:AL11"/>
    <mergeCell ref="X11:AB11"/>
    <mergeCell ref="A10:A12"/>
    <mergeCell ref="B10:D12"/>
    <mergeCell ref="W10:AD10"/>
    <mergeCell ref="E10:H11"/>
    <mergeCell ref="I10:L11"/>
    <mergeCell ref="M10:M11"/>
    <mergeCell ref="N10:P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8786" r:id="rId5" name="Button 2">
              <controlPr defaultSize="0" print="0" autoFill="0" autoPict="0" macro="[0]!addNewYear">
                <anchor moveWithCells="1" sizeWithCells="1">
                  <from>
                    <xdr:col>8</xdr:col>
                    <xdr:colOff>45720</xdr:colOff>
                    <xdr:row>0</xdr:row>
                    <xdr:rowOff>0</xdr:rowOff>
                  </from>
                  <to>
                    <xdr:col>10</xdr:col>
                    <xdr:colOff>0</xdr:colOff>
                    <xdr:row>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9"/>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2016</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2016</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0.2565796361020819</v>
      </c>
      <c r="F14" s="247">
        <v>1.360550128457115E-2</v>
      </c>
      <c r="G14" s="247">
        <v>8.482057671359346E-3</v>
      </c>
      <c r="H14" s="247">
        <v>2.0973323407273369E-3</v>
      </c>
      <c r="I14" s="247">
        <v>3.781288091601465E-3</v>
      </c>
      <c r="J14" s="247">
        <v>3.8420373808917873E-3</v>
      </c>
      <c r="K14" s="247">
        <v>3.9255676536659803E-3</v>
      </c>
      <c r="L14" s="247">
        <v>1.2536962885003662E-4</v>
      </c>
      <c r="M14" s="247">
        <v>8.0277250524825317E-2</v>
      </c>
      <c r="N14" s="247">
        <v>4.4105220172555692E-2</v>
      </c>
      <c r="O14" s="247">
        <v>2.0347911810646583E-3</v>
      </c>
      <c r="P14" s="247">
        <v>2.8181058117321228E-2</v>
      </c>
      <c r="Q14" s="247">
        <v>4.2872925891272173E-3</v>
      </c>
      <c r="R14" s="247">
        <v>0.18503553901201697</v>
      </c>
      <c r="S14" s="247">
        <v>2.7068960636004277E-2</v>
      </c>
      <c r="T14" s="247">
        <v>3.0035172428216808E-2</v>
      </c>
      <c r="U14" s="247">
        <v>5.9053691185302218E-3</v>
      </c>
      <c r="V14" s="247">
        <v>0.2380480145918073</v>
      </c>
      <c r="W14" s="247">
        <v>2.0745823702219019E-2</v>
      </c>
      <c r="X14" s="247">
        <v>4.9257153123175575E-6</v>
      </c>
      <c r="Y14" s="247">
        <v>9.9783596684763356E-6</v>
      </c>
      <c r="Z14" s="247">
        <v>5.8737920684763366E-6</v>
      </c>
      <c r="AA14" s="247">
        <v>7.0750944192634328E-6</v>
      </c>
      <c r="AB14" s="247">
        <v>2.7677801017746564E-5</v>
      </c>
      <c r="AC14" s="247">
        <v>2.2086482800000001E-2</v>
      </c>
      <c r="AD14" s="247">
        <v>1.6613726E-6</v>
      </c>
      <c r="AE14" s="248"/>
      <c r="AF14" s="249">
        <v>6.3367200000000006</v>
      </c>
      <c r="AG14" s="249" t="s">
        <v>399</v>
      </c>
      <c r="AH14" s="249">
        <v>1333.3502498070673</v>
      </c>
      <c r="AI14" s="249">
        <v>2354.0967606309678</v>
      </c>
      <c r="AJ14" s="249">
        <v>2582.6167620000001</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0.10686564287961761</v>
      </c>
      <c r="F23" s="247">
        <v>7.144726429109316E-2</v>
      </c>
      <c r="G23" s="247">
        <v>9.2131144965804852E-5</v>
      </c>
      <c r="H23" s="247">
        <v>7.9314802378306734E-5</v>
      </c>
      <c r="I23" s="247">
        <v>8.5089576572020195E-3</v>
      </c>
      <c r="J23" s="247">
        <v>1.626772338032334E-2</v>
      </c>
      <c r="K23" s="247">
        <v>8.3435171743256084E-2</v>
      </c>
      <c r="L23" s="247">
        <v>5.5297391076147622E-3</v>
      </c>
      <c r="M23" s="247">
        <v>0.34063424961141586</v>
      </c>
      <c r="N23" s="247">
        <v>9.1981145822771524E-6</v>
      </c>
      <c r="O23" s="247">
        <v>1.8501643420300935E-4</v>
      </c>
      <c r="P23" s="247" t="s">
        <v>502</v>
      </c>
      <c r="Q23" s="247" t="s">
        <v>502</v>
      </c>
      <c r="R23" s="247">
        <v>5.3481384109472997E-4</v>
      </c>
      <c r="S23" s="247">
        <v>2.4158172736147183E-2</v>
      </c>
      <c r="T23" s="247">
        <v>7.3889238584603145E-4</v>
      </c>
      <c r="U23" s="247">
        <v>1.0199359488842152E-4</v>
      </c>
      <c r="V23" s="247">
        <v>1.3997532121757148E-2</v>
      </c>
      <c r="W23" s="247" t="s">
        <v>502</v>
      </c>
      <c r="X23" s="247">
        <v>3.129759997220591E-4</v>
      </c>
      <c r="Y23" s="247">
        <v>5.0952589223123229E-4</v>
      </c>
      <c r="Z23" s="247" t="s">
        <v>399</v>
      </c>
      <c r="AA23" s="247" t="s">
        <v>399</v>
      </c>
      <c r="AB23" s="247">
        <v>8.2250189195329194E-4</v>
      </c>
      <c r="AC23" s="247" t="s">
        <v>502</v>
      </c>
      <c r="AD23" s="247" t="s">
        <v>399</v>
      </c>
      <c r="AE23" s="248"/>
      <c r="AF23" s="249">
        <v>438.90136201418755</v>
      </c>
      <c r="AG23" s="249" t="s">
        <v>399</v>
      </c>
      <c r="AH23" s="249" t="s">
        <v>399</v>
      </c>
      <c r="AI23" s="249">
        <v>0.49405365152930186</v>
      </c>
      <c r="AJ23" s="249" t="s">
        <v>399</v>
      </c>
      <c r="AK23" s="249" t="s">
        <v>414</v>
      </c>
      <c r="AL23" s="250" t="s">
        <v>12</v>
      </c>
    </row>
    <row r="24" spans="1:38" s="1" customFormat="1" ht="26.25" customHeight="1" thickBot="1" x14ac:dyDescent="0.3">
      <c r="A24" s="253" t="s">
        <v>114</v>
      </c>
      <c r="B24" s="251" t="s">
        <v>326</v>
      </c>
      <c r="C24" s="245" t="s">
        <v>344</v>
      </c>
      <c r="D24" s="246"/>
      <c r="E24" s="247">
        <v>0.11322678385724312</v>
      </c>
      <c r="F24" s="247">
        <v>2.8702672787287373E-2</v>
      </c>
      <c r="G24" s="247">
        <v>3.0695652256110214E-3</v>
      </c>
      <c r="H24" s="247">
        <v>7.2211305159454616E-4</v>
      </c>
      <c r="I24" s="247">
        <v>1.8978319482395672E-3</v>
      </c>
      <c r="J24" s="247">
        <v>1.8978319482395672E-3</v>
      </c>
      <c r="K24" s="247">
        <v>1.8978319482395672E-3</v>
      </c>
      <c r="L24" s="247">
        <v>5.7790038432783302E-4</v>
      </c>
      <c r="M24" s="247">
        <v>3.7854522943226096E-2</v>
      </c>
      <c r="N24" s="247">
        <v>1.701168724238686E-5</v>
      </c>
      <c r="O24" s="247">
        <v>1.3655373247408349E-6</v>
      </c>
      <c r="P24" s="247">
        <v>6.5134978616508633E-4</v>
      </c>
      <c r="Q24" s="247">
        <v>1.2099574847908876E-4</v>
      </c>
      <c r="R24" s="247">
        <v>2.5194800337348545E-5</v>
      </c>
      <c r="S24" s="247">
        <v>1.3727198447439428E-5</v>
      </c>
      <c r="T24" s="247">
        <v>1.5927346065380849E-5</v>
      </c>
      <c r="U24" s="247">
        <v>7.4647150084455923E-5</v>
      </c>
      <c r="V24" s="247">
        <v>2.2724700128635062E-3</v>
      </c>
      <c r="W24" s="247">
        <v>6.8922327289505224E-4</v>
      </c>
      <c r="X24" s="247">
        <v>9.5245268589315557E-7</v>
      </c>
      <c r="Y24" s="247">
        <v>4.1909034187211963E-6</v>
      </c>
      <c r="Z24" s="247">
        <v>1.3970803809397457E-6</v>
      </c>
      <c r="AA24" s="247">
        <v>1.3635172409899607E-6</v>
      </c>
      <c r="AB24" s="247">
        <v>7.9039537265440578E-6</v>
      </c>
      <c r="AC24" s="247" t="s">
        <v>502</v>
      </c>
      <c r="AD24" s="247" t="s">
        <v>502</v>
      </c>
      <c r="AE24" s="248"/>
      <c r="AF24" s="249">
        <v>48.267990999831767</v>
      </c>
      <c r="AG24" s="249" t="s">
        <v>399</v>
      </c>
      <c r="AH24" s="249">
        <v>1195.4770874909379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1.9835175610595801</v>
      </c>
      <c r="F27" s="247">
        <v>0.42338411112711666</v>
      </c>
      <c r="G27" s="247">
        <v>2.1920913436218044E-3</v>
      </c>
      <c r="H27" s="247">
        <v>2.2189507988341305E-2</v>
      </c>
      <c r="I27" s="247">
        <v>4.476862655605323E-2</v>
      </c>
      <c r="J27" s="247">
        <v>4.476862655605323E-2</v>
      </c>
      <c r="K27" s="247">
        <v>4.476862655605323E-2</v>
      </c>
      <c r="L27" s="247">
        <v>3.733099720241162E-2</v>
      </c>
      <c r="M27" s="247">
        <v>2.2980057314651225</v>
      </c>
      <c r="N27" s="247">
        <v>1.9853746205446098E-4</v>
      </c>
      <c r="O27" s="247">
        <v>2.2779718924820801E-5</v>
      </c>
      <c r="P27" s="247">
        <v>1.5002837312264091E-3</v>
      </c>
      <c r="Q27" s="247">
        <v>3.8244506051204835E-5</v>
      </c>
      <c r="R27" s="247">
        <v>1.8463161090525534E-3</v>
      </c>
      <c r="S27" s="247">
        <v>1.2582554383156444E-3</v>
      </c>
      <c r="T27" s="247">
        <v>2.0084285267583463E-4</v>
      </c>
      <c r="U27" s="247">
        <v>3.0929574252768094E-5</v>
      </c>
      <c r="V27" s="247">
        <v>5.3478754115451523E-3</v>
      </c>
      <c r="W27" s="247">
        <v>5.6321499999999997E-2</v>
      </c>
      <c r="X27" s="247">
        <v>3.9651338790000004E-3</v>
      </c>
      <c r="Y27" s="247">
        <v>4.4468776461E-3</v>
      </c>
      <c r="Z27" s="247">
        <v>3.4685708223999999E-3</v>
      </c>
      <c r="AA27" s="247">
        <v>3.7696791761000002E-3</v>
      </c>
      <c r="AB27" s="247">
        <v>1.5650261523599999E-2</v>
      </c>
      <c r="AC27" s="247">
        <v>5.6320999999999998E-5</v>
      </c>
      <c r="AD27" s="247">
        <v>1.12691E-5</v>
      </c>
      <c r="AE27" s="248"/>
      <c r="AF27" s="247">
        <v>9624.2186667318001</v>
      </c>
      <c r="AG27" s="247" t="s">
        <v>399</v>
      </c>
      <c r="AH27" s="247">
        <v>9.5905921056000007</v>
      </c>
      <c r="AI27" s="247">
        <v>470.65295615209999</v>
      </c>
      <c r="AJ27" s="247">
        <v>4.3406827397000001</v>
      </c>
      <c r="AK27" s="247" t="s">
        <v>399</v>
      </c>
      <c r="AL27" s="250" t="s">
        <v>12</v>
      </c>
    </row>
    <row r="28" spans="1:38" s="1" customFormat="1" ht="26.25" customHeight="1" thickBot="1" x14ac:dyDescent="0.3">
      <c r="A28" s="244" t="s">
        <v>123</v>
      </c>
      <c r="B28" s="244" t="s">
        <v>164</v>
      </c>
      <c r="C28" s="245" t="s">
        <v>146</v>
      </c>
      <c r="D28" s="246"/>
      <c r="E28" s="247">
        <v>0.63855637153181954</v>
      </c>
      <c r="F28" s="247">
        <v>4.0025141405563743E-2</v>
      </c>
      <c r="G28" s="247">
        <v>4.4181265266806936E-4</v>
      </c>
      <c r="H28" s="247">
        <v>9.869172673491538E-4</v>
      </c>
      <c r="I28" s="247">
        <v>1.6260351713700077E-2</v>
      </c>
      <c r="J28" s="247">
        <v>1.6260351713700077E-2</v>
      </c>
      <c r="K28" s="247">
        <v>1.6260351713700077E-2</v>
      </c>
      <c r="L28" s="247">
        <v>1.3536462922273942E-2</v>
      </c>
      <c r="M28" s="247">
        <v>0.19592405948179534</v>
      </c>
      <c r="N28" s="247">
        <v>2.5640769050965466E-5</v>
      </c>
      <c r="O28" s="247">
        <v>2.6058281282347036E-6</v>
      </c>
      <c r="P28" s="247">
        <v>2.6317052436220423E-4</v>
      </c>
      <c r="Q28" s="247">
        <v>5.107278198624011E-6</v>
      </c>
      <c r="R28" s="247">
        <v>4.1407805977672525E-4</v>
      </c>
      <c r="S28" s="247">
        <v>2.779632220330489E-4</v>
      </c>
      <c r="T28" s="247">
        <v>1.1988983380619734E-5</v>
      </c>
      <c r="U28" s="247">
        <v>5.0029001407786173E-6</v>
      </c>
      <c r="V28" s="247">
        <v>8.9739068360478928E-4</v>
      </c>
      <c r="W28" s="247">
        <v>1.22402E-2</v>
      </c>
      <c r="X28" s="247">
        <v>8.1087102050000004E-4</v>
      </c>
      <c r="Y28" s="247">
        <v>9.088459359E-4</v>
      </c>
      <c r="Z28" s="247">
        <v>7.1279782150000001E-4</v>
      </c>
      <c r="AA28" s="247">
        <v>7.5586766920000001E-4</v>
      </c>
      <c r="AB28" s="247">
        <v>3.1883824470999998E-3</v>
      </c>
      <c r="AC28" s="247">
        <v>1.2239899999999999E-5</v>
      </c>
      <c r="AD28" s="247">
        <v>2.4561000000000001E-6</v>
      </c>
      <c r="AE28" s="248"/>
      <c r="AF28" s="247">
        <v>1962.2856222312</v>
      </c>
      <c r="AG28" s="247" t="s">
        <v>399</v>
      </c>
      <c r="AH28" s="247" t="s">
        <v>502</v>
      </c>
      <c r="AI28" s="247">
        <v>113.3855140215</v>
      </c>
      <c r="AJ28" s="247" t="s">
        <v>399</v>
      </c>
      <c r="AK28" s="247" t="s">
        <v>399</v>
      </c>
      <c r="AL28" s="250" t="s">
        <v>12</v>
      </c>
    </row>
    <row r="29" spans="1:38" s="1" customFormat="1" ht="26.25" customHeight="1" thickBot="1" x14ac:dyDescent="0.3">
      <c r="A29" s="244" t="s">
        <v>123</v>
      </c>
      <c r="B29" s="244" t="s">
        <v>165</v>
      </c>
      <c r="C29" s="245" t="s">
        <v>147</v>
      </c>
      <c r="D29" s="246"/>
      <c r="E29" s="247">
        <v>1.0357371164983893</v>
      </c>
      <c r="F29" s="247">
        <v>2.7878281068129392E-2</v>
      </c>
      <c r="G29" s="247">
        <v>4.7566179145197487E-4</v>
      </c>
      <c r="H29" s="247">
        <v>1.1043231773169204E-3</v>
      </c>
      <c r="I29" s="247">
        <v>1.3949965813802347E-2</v>
      </c>
      <c r="J29" s="247">
        <v>1.3949965813802347E-2</v>
      </c>
      <c r="K29" s="247">
        <v>1.3949965813802347E-2</v>
      </c>
      <c r="L29" s="247">
        <v>9.7107160542486953E-3</v>
      </c>
      <c r="M29" s="247">
        <v>0.28294950113345496</v>
      </c>
      <c r="N29" s="247">
        <v>2.6426025776422596E-5</v>
      </c>
      <c r="O29" s="247">
        <v>2.6426167038699135E-6</v>
      </c>
      <c r="P29" s="247">
        <v>2.8011295616406931E-4</v>
      </c>
      <c r="Q29" s="247">
        <v>5.2851980921706942E-6</v>
      </c>
      <c r="R29" s="247">
        <v>4.492350572452356E-4</v>
      </c>
      <c r="S29" s="247">
        <v>3.0125184149201885E-4</v>
      </c>
      <c r="T29" s="247">
        <v>1.0570996549016639E-5</v>
      </c>
      <c r="U29" s="247">
        <v>5.2851627766015614E-6</v>
      </c>
      <c r="V29" s="247">
        <v>9.5132824032120682E-4</v>
      </c>
      <c r="W29" s="247">
        <v>4.7968999999999998E-3</v>
      </c>
      <c r="X29" s="247">
        <v>1.2792403620000002E-4</v>
      </c>
      <c r="Y29" s="247">
        <v>7.7465110990000002E-4</v>
      </c>
      <c r="Z29" s="247">
        <v>8.6561931400000003E-4</v>
      </c>
      <c r="AA29" s="247">
        <v>1.989929463E-4</v>
      </c>
      <c r="AB29" s="247">
        <v>1.9671874064E-3</v>
      </c>
      <c r="AC29" s="247">
        <v>3.0562999999999999E-6</v>
      </c>
      <c r="AD29" s="247">
        <v>6.1470000000000002E-7</v>
      </c>
      <c r="AE29" s="248"/>
      <c r="AF29" s="247">
        <v>2115.0201195256</v>
      </c>
      <c r="AG29" s="247" t="s">
        <v>399</v>
      </c>
      <c r="AH29" s="247">
        <v>0</v>
      </c>
      <c r="AI29" s="247">
        <v>123.5895193531</v>
      </c>
      <c r="AJ29" s="247">
        <v>0</v>
      </c>
      <c r="AK29" s="247" t="s">
        <v>399</v>
      </c>
      <c r="AL29" s="250" t="s">
        <v>12</v>
      </c>
    </row>
    <row r="30" spans="1:38" s="1" customFormat="1" ht="26.25" customHeight="1" thickBot="1" x14ac:dyDescent="0.3">
      <c r="A30" s="244" t="s">
        <v>123</v>
      </c>
      <c r="B30" s="244" t="s">
        <v>166</v>
      </c>
      <c r="C30" s="245" t="s">
        <v>54</v>
      </c>
      <c r="D30" s="246"/>
      <c r="E30" s="247">
        <v>9.3881150963748185E-3</v>
      </c>
      <c r="F30" s="247">
        <v>5.7879475009069661E-2</v>
      </c>
      <c r="G30" s="247">
        <v>1.953869650155022E-5</v>
      </c>
      <c r="H30" s="247">
        <v>8.272532944717892E-5</v>
      </c>
      <c r="I30" s="247">
        <v>6.2253093797451126E-4</v>
      </c>
      <c r="J30" s="247">
        <v>6.2253093797451126E-4</v>
      </c>
      <c r="K30" s="247">
        <v>6.2253093797451126E-4</v>
      </c>
      <c r="L30" s="247">
        <v>1.1783478558750645E-4</v>
      </c>
      <c r="M30" s="247">
        <v>0.21467243341223455</v>
      </c>
      <c r="N30" s="247">
        <v>3.4758794524752389E-6</v>
      </c>
      <c r="O30" s="247">
        <v>4.4349442998589816E-5</v>
      </c>
      <c r="P30" s="247">
        <v>1.7159969671258524E-5</v>
      </c>
      <c r="Q30" s="247">
        <v>5.9172309211236273E-7</v>
      </c>
      <c r="R30" s="247">
        <v>1.9749970466986102E-4</v>
      </c>
      <c r="S30" s="247">
        <v>7.5082090939973169E-3</v>
      </c>
      <c r="T30" s="247">
        <v>3.1193209289187915E-4</v>
      </c>
      <c r="U30" s="247">
        <v>4.4156658082198668E-5</v>
      </c>
      <c r="V30" s="247">
        <v>4.4046780080970842E-3</v>
      </c>
      <c r="W30" s="247">
        <v>4.8189999999999995E-4</v>
      </c>
      <c r="X30" s="247">
        <v>1.1865648E-5</v>
      </c>
      <c r="Y30" s="247">
        <v>1.42006179E-5</v>
      </c>
      <c r="Z30" s="247">
        <v>9.4153723999999995E-6</v>
      </c>
      <c r="AA30" s="247">
        <v>1.5576067099999999E-5</v>
      </c>
      <c r="AB30" s="247">
        <v>5.1057705400000004E-5</v>
      </c>
      <c r="AC30" s="247">
        <v>4.8139999999999996E-7</v>
      </c>
      <c r="AD30" s="247">
        <v>1.593E-7</v>
      </c>
      <c r="AE30" s="248"/>
      <c r="AF30" s="247">
        <v>82.672544965599997</v>
      </c>
      <c r="AG30" s="247" t="s">
        <v>399</v>
      </c>
      <c r="AH30" s="247" t="s">
        <v>502</v>
      </c>
      <c r="AI30" s="247">
        <v>2.4130995992000002</v>
      </c>
      <c r="AJ30" s="247" t="s">
        <v>399</v>
      </c>
      <c r="AK30" s="247" t="s">
        <v>399</v>
      </c>
      <c r="AL30" s="250" t="s">
        <v>12</v>
      </c>
    </row>
    <row r="31" spans="1:38" s="1" customFormat="1" ht="26.25" customHeight="1" thickBot="1" x14ac:dyDescent="0.3">
      <c r="A31" s="244" t="s">
        <v>123</v>
      </c>
      <c r="B31" s="244" t="s">
        <v>167</v>
      </c>
      <c r="C31" s="245" t="s">
        <v>55</v>
      </c>
      <c r="D31" s="246"/>
      <c r="E31" s="247" t="s">
        <v>399</v>
      </c>
      <c r="F31" s="247">
        <v>0.20544716318026157</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9.2390177563999991</v>
      </c>
      <c r="AG31" s="247" t="s">
        <v>399</v>
      </c>
      <c r="AH31" s="247" t="s">
        <v>399</v>
      </c>
      <c r="AI31" s="247">
        <v>0.26967441349999999</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5.8070063425451131E-2</v>
      </c>
      <c r="J32" s="247">
        <v>0.11745534513872774</v>
      </c>
      <c r="K32" s="247">
        <v>0.14408943950356565</v>
      </c>
      <c r="L32" s="247">
        <v>1.1692754311669027E-2</v>
      </c>
      <c r="M32" s="247" t="s">
        <v>399</v>
      </c>
      <c r="N32" s="247">
        <v>0.50637530385295793</v>
      </c>
      <c r="O32" s="247">
        <v>2.1212460536341703E-3</v>
      </c>
      <c r="P32" s="247">
        <v>0</v>
      </c>
      <c r="Q32" s="247">
        <v>5.7444006793522023E-3</v>
      </c>
      <c r="R32" s="247">
        <v>0.19002681755956649</v>
      </c>
      <c r="S32" s="247">
        <v>4.1807653756760974</v>
      </c>
      <c r="T32" s="247">
        <v>2.854669412223669E-2</v>
      </c>
      <c r="U32" s="247">
        <v>2.8817887900713132E-3</v>
      </c>
      <c r="V32" s="247">
        <v>1.1724874415438318</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3624.4275120549332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1.6912477489922403E-2</v>
      </c>
      <c r="J33" s="247">
        <v>3.1319402759115551E-2</v>
      </c>
      <c r="K33" s="247">
        <v>6.2638805518231103E-2</v>
      </c>
      <c r="L33" s="247">
        <v>6.6397133849324945E-4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3624.4275120549332</v>
      </c>
      <c r="AL33" s="250" t="s">
        <v>459</v>
      </c>
    </row>
    <row r="34" spans="1:38" s="1" customFormat="1" ht="26.25" customHeight="1" thickBot="1" x14ac:dyDescent="0.3">
      <c r="A34" s="244" t="s">
        <v>121</v>
      </c>
      <c r="B34" s="244" t="s">
        <v>170</v>
      </c>
      <c r="C34" s="245" t="s">
        <v>58</v>
      </c>
      <c r="D34" s="246"/>
      <c r="E34" s="247">
        <v>4.6409609924904019E-2</v>
      </c>
      <c r="F34" s="247">
        <v>4.1193763690521865E-3</v>
      </c>
      <c r="G34" s="247">
        <v>1.8274497755499536E-3</v>
      </c>
      <c r="H34" s="247">
        <v>6.2057148628050502E-6</v>
      </c>
      <c r="I34" s="247">
        <v>1.2133505072245213E-3</v>
      </c>
      <c r="J34" s="247">
        <v>1.2750269371493319E-3</v>
      </c>
      <c r="K34" s="247">
        <v>1.3462213346551323E-3</v>
      </c>
      <c r="L34" s="247">
        <v>7.886778296959388E-4</v>
      </c>
      <c r="M34" s="247">
        <v>9.4760885236329865E-3</v>
      </c>
      <c r="N34" s="247" t="s">
        <v>502</v>
      </c>
      <c r="O34" s="247">
        <v>8.8707457854820659E-6</v>
      </c>
      <c r="P34" s="247" t="s">
        <v>502</v>
      </c>
      <c r="Q34" s="247" t="s">
        <v>502</v>
      </c>
      <c r="R34" s="247">
        <v>4.4277585186762413E-5</v>
      </c>
      <c r="S34" s="247">
        <v>1.5053617526092739E-3</v>
      </c>
      <c r="T34" s="247">
        <v>6.1981004887402577E-5</v>
      </c>
      <c r="U34" s="247">
        <v>8.8707457854820659E-6</v>
      </c>
      <c r="V34" s="247">
        <v>8.8555170373524829E-4</v>
      </c>
      <c r="W34" s="247" t="s">
        <v>502</v>
      </c>
      <c r="X34" s="247">
        <v>2.6574165486122235E-5</v>
      </c>
      <c r="Y34" s="247">
        <v>4.4277585186762413E-5</v>
      </c>
      <c r="Z34" s="247" t="s">
        <v>502</v>
      </c>
      <c r="AA34" s="247" t="s">
        <v>502</v>
      </c>
      <c r="AB34" s="247">
        <v>7.0851750672884655E-5</v>
      </c>
      <c r="AC34" s="247" t="s">
        <v>399</v>
      </c>
      <c r="AD34" s="247" t="s">
        <v>399</v>
      </c>
      <c r="AE34" s="248"/>
      <c r="AF34" s="249">
        <v>38.071870323957363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2.8965151537846838E-2</v>
      </c>
      <c r="F36" s="247">
        <v>1.0331327051807035E-3</v>
      </c>
      <c r="G36" s="247">
        <v>1.1103836843643366E-3</v>
      </c>
      <c r="H36" s="247">
        <v>2.6966460905991037E-6</v>
      </c>
      <c r="I36" s="247">
        <v>5.1648703947004013E-4</v>
      </c>
      <c r="J36" s="247">
        <v>5.5344695353531015E-4</v>
      </c>
      <c r="K36" s="247">
        <v>5.5344695353531015E-4</v>
      </c>
      <c r="L36" s="247">
        <v>1.7156855559594616E-4</v>
      </c>
      <c r="M36" s="247">
        <v>2.7299576011300336E-3</v>
      </c>
      <c r="N36" s="247">
        <v>4.7952712540476997E-5</v>
      </c>
      <c r="O36" s="247">
        <v>3.6959914065270068E-6</v>
      </c>
      <c r="P36" s="247">
        <v>1.1072111595518671E-5</v>
      </c>
      <c r="Q36" s="247">
        <v>1.475224037798333E-5</v>
      </c>
      <c r="R36" s="247">
        <v>1.8448231784510337E-5</v>
      </c>
      <c r="S36" s="247">
        <v>3.2470791455625677E-4</v>
      </c>
      <c r="T36" s="247">
        <v>3.6896463569020675E-4</v>
      </c>
      <c r="U36" s="247">
        <v>3.6896463569020675E-5</v>
      </c>
      <c r="V36" s="247">
        <v>4.4272583758012336E-4</v>
      </c>
      <c r="W36" s="247">
        <v>4.7952712540476998E-2</v>
      </c>
      <c r="X36" s="247" t="s">
        <v>502</v>
      </c>
      <c r="Y36" s="247" t="s">
        <v>502</v>
      </c>
      <c r="Z36" s="247" t="s">
        <v>502</v>
      </c>
      <c r="AA36" s="247" t="s">
        <v>502</v>
      </c>
      <c r="AB36" s="247">
        <v>1.2531473009254658E-6</v>
      </c>
      <c r="AC36" s="247">
        <v>2.950448075596666E-5</v>
      </c>
      <c r="AD36" s="247">
        <v>1.4022559671115339E-5</v>
      </c>
      <c r="AE36" s="248"/>
      <c r="AF36" s="249">
        <v>15.862624062347667</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11.533637023833103</v>
      </c>
      <c r="AI37" s="249" t="s">
        <v>399</v>
      </c>
      <c r="AJ37" s="249" t="s">
        <v>399</v>
      </c>
      <c r="AK37" s="249" t="s">
        <v>414</v>
      </c>
      <c r="AL37" s="250" t="s">
        <v>12</v>
      </c>
    </row>
    <row r="38" spans="1:38" s="1" customFormat="1" ht="26.25" customHeight="1" thickBot="1" x14ac:dyDescent="0.3">
      <c r="A38" s="244" t="s">
        <v>121</v>
      </c>
      <c r="B38" s="244" t="s">
        <v>174</v>
      </c>
      <c r="C38" s="245" t="s">
        <v>281</v>
      </c>
      <c r="D38" s="255"/>
      <c r="E38" s="247">
        <v>3.1520013452514921E-3</v>
      </c>
      <c r="F38" s="247">
        <v>2.4660608826766831E-4</v>
      </c>
      <c r="G38" s="247">
        <v>2.1440782256100239E-6</v>
      </c>
      <c r="H38" s="247">
        <v>1.8918017270224479E-6</v>
      </c>
      <c r="I38" s="247">
        <v>1.2859340464457664E-4</v>
      </c>
      <c r="J38" s="247">
        <v>2.1504363749178865E-4</v>
      </c>
      <c r="K38" s="247">
        <v>9.0681653968156795E-4</v>
      </c>
      <c r="L38" s="247">
        <v>8.8636594497254047E-5</v>
      </c>
      <c r="M38" s="247">
        <v>1.9719837934726227E-3</v>
      </c>
      <c r="N38" s="247">
        <v>2.5871675045653061E-10</v>
      </c>
      <c r="O38" s="247">
        <v>3.1689419098097357E-6</v>
      </c>
      <c r="P38" s="247" t="s">
        <v>502</v>
      </c>
      <c r="Q38" s="247" t="s">
        <v>502</v>
      </c>
      <c r="R38" s="247">
        <v>1.2773461542494539E-5</v>
      </c>
      <c r="S38" s="247">
        <v>4.817713252440444E-4</v>
      </c>
      <c r="T38" s="247">
        <v>1.7473368713952338E-5</v>
      </c>
      <c r="U38" s="247">
        <v>2.3822986103378339E-6</v>
      </c>
      <c r="V38" s="247">
        <v>2.650784536228329E-4</v>
      </c>
      <c r="W38" s="247" t="s">
        <v>502</v>
      </c>
      <c r="X38" s="247">
        <v>7.1460339882499398E-6</v>
      </c>
      <c r="Y38" s="247">
        <v>1.1906248755681643E-5</v>
      </c>
      <c r="Z38" s="247" t="s">
        <v>399</v>
      </c>
      <c r="AA38" s="247" t="s">
        <v>399</v>
      </c>
      <c r="AB38" s="247">
        <v>1.9052282743931587E-5</v>
      </c>
      <c r="AC38" s="247" t="s">
        <v>502</v>
      </c>
      <c r="AD38" s="247" t="s">
        <v>399</v>
      </c>
      <c r="AE38" s="248"/>
      <c r="AF38" s="249">
        <v>10.183138931417794</v>
      </c>
      <c r="AG38" s="249" t="s">
        <v>399</v>
      </c>
      <c r="AH38" s="249" t="s">
        <v>399</v>
      </c>
      <c r="AI38" s="249">
        <v>1.389632126578707E-5</v>
      </c>
      <c r="AJ38" s="249" t="s">
        <v>399</v>
      </c>
      <c r="AK38" s="249" t="s">
        <v>414</v>
      </c>
      <c r="AL38" s="250" t="s">
        <v>12</v>
      </c>
    </row>
    <row r="39" spans="1:38" s="1" customFormat="1" ht="26.25" customHeight="1" thickBot="1" x14ac:dyDescent="0.3">
      <c r="A39" s="244" t="s">
        <v>115</v>
      </c>
      <c r="B39" s="244" t="s">
        <v>175</v>
      </c>
      <c r="C39" s="245" t="s">
        <v>423</v>
      </c>
      <c r="D39" s="246"/>
      <c r="E39" s="247">
        <v>0.44504663115652049</v>
      </c>
      <c r="F39" s="247">
        <v>0.2882726599899369</v>
      </c>
      <c r="G39" s="247">
        <v>0.17480795919895029</v>
      </c>
      <c r="H39" s="247">
        <v>6.7688851116928682E-3</v>
      </c>
      <c r="I39" s="247">
        <v>4.0632539372542742E-2</v>
      </c>
      <c r="J39" s="247">
        <v>4.5976633730798258E-2</v>
      </c>
      <c r="K39" s="247">
        <v>4.5976633730798258E-2</v>
      </c>
      <c r="L39" s="247">
        <v>1.8298875972658918E-2</v>
      </c>
      <c r="M39" s="247">
        <v>0.48421977570499797</v>
      </c>
      <c r="N39" s="247">
        <v>1.4371748680287918E-2</v>
      </c>
      <c r="O39" s="247">
        <v>2.770908408624023E-4</v>
      </c>
      <c r="P39" s="247">
        <v>6.1098102483844348E-3</v>
      </c>
      <c r="Q39" s="247">
        <v>1.9891404985566447E-3</v>
      </c>
      <c r="R39" s="247">
        <v>1.7956447414568543E-2</v>
      </c>
      <c r="S39" s="247">
        <v>5.3726542689988806E-3</v>
      </c>
      <c r="T39" s="247">
        <v>0.2228133978143633</v>
      </c>
      <c r="U39" s="247">
        <v>8.1524217980667127E-4</v>
      </c>
      <c r="V39" s="247">
        <v>4.0083310319785716E-2</v>
      </c>
      <c r="W39" s="247">
        <v>1.6400170865184131E-2</v>
      </c>
      <c r="X39" s="247">
        <v>1.1293491453263046E-5</v>
      </c>
      <c r="Y39" s="247">
        <v>5.8575756851185274E-5</v>
      </c>
      <c r="Z39" s="247">
        <v>1.5111359296999437E-5</v>
      </c>
      <c r="AA39" s="247">
        <v>1.453539471867959E-5</v>
      </c>
      <c r="AB39" s="247">
        <v>9.9516002320127354E-5</v>
      </c>
      <c r="AC39" s="247">
        <v>3.919002529387377E-4</v>
      </c>
      <c r="AD39" s="247">
        <v>2.3157742219107229E-4</v>
      </c>
      <c r="AE39" s="248"/>
      <c r="AF39" s="249">
        <v>1781.3647860851713</v>
      </c>
      <c r="AG39" s="249" t="s">
        <v>399</v>
      </c>
      <c r="AH39" s="249">
        <v>10984.581055140587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0.68837862440575071</v>
      </c>
      <c r="F41" s="247">
        <v>0.15031328595832044</v>
      </c>
      <c r="G41" s="247">
        <v>0.30445241072099216</v>
      </c>
      <c r="H41" s="247">
        <v>2.1380215552807679E-2</v>
      </c>
      <c r="I41" s="247">
        <v>0.12856851321069848</v>
      </c>
      <c r="J41" s="247">
        <v>0.13081093890850926</v>
      </c>
      <c r="K41" s="247">
        <v>0.13759138457084102</v>
      </c>
      <c r="L41" s="247">
        <v>1.0570633534003976E-2</v>
      </c>
      <c r="M41" s="247">
        <v>1.6808433047193714</v>
      </c>
      <c r="N41" s="247">
        <v>1.6240974346152771E-2</v>
      </c>
      <c r="O41" s="247">
        <v>2.970670645290148E-3</v>
      </c>
      <c r="P41" s="247">
        <v>2.8370885651123117E-3</v>
      </c>
      <c r="Q41" s="247">
        <v>2.5563529631657082E-3</v>
      </c>
      <c r="R41" s="247">
        <v>6.574544577472901E-3</v>
      </c>
      <c r="S41" s="247">
        <v>3.4934515378643627E-3</v>
      </c>
      <c r="T41" s="247">
        <v>1.4664152268342781E-3</v>
      </c>
      <c r="U41" s="247">
        <v>9.8042789608782047E-3</v>
      </c>
      <c r="V41" s="247">
        <v>0.13077084286518315</v>
      </c>
      <c r="W41" s="247">
        <v>0.17261870701968765</v>
      </c>
      <c r="X41" s="247">
        <v>3.3961287676527667E-2</v>
      </c>
      <c r="Y41" s="247">
        <v>4.1124738593680502E-2</v>
      </c>
      <c r="Z41" s="247">
        <v>1.6048885880780104E-2</v>
      </c>
      <c r="AA41" s="247">
        <v>1.8146089703701164E-2</v>
      </c>
      <c r="AB41" s="247">
        <v>0.10928100185468942</v>
      </c>
      <c r="AC41" s="247">
        <v>1.1428784680208913E-3</v>
      </c>
      <c r="AD41" s="247">
        <v>1.3431402436393892E-2</v>
      </c>
      <c r="AE41" s="248"/>
      <c r="AF41" s="249">
        <v>3217.0550406796369</v>
      </c>
      <c r="AG41" s="249">
        <v>78.971823992184483</v>
      </c>
      <c r="AH41" s="249">
        <v>19257.670729102916</v>
      </c>
      <c r="AI41" s="249">
        <v>218.78318742914735</v>
      </c>
      <c r="AJ41" s="249" t="s">
        <v>399</v>
      </c>
      <c r="AK41" s="249" t="s">
        <v>414</v>
      </c>
      <c r="AL41" s="250" t="s">
        <v>12</v>
      </c>
    </row>
    <row r="42" spans="1:38" s="1" customFormat="1" ht="26.25" customHeight="1" thickBot="1" x14ac:dyDescent="0.3">
      <c r="A42" s="244" t="s">
        <v>121</v>
      </c>
      <c r="B42" s="244" t="s">
        <v>178</v>
      </c>
      <c r="C42" s="245" t="s">
        <v>60</v>
      </c>
      <c r="D42" s="246"/>
      <c r="E42" s="247">
        <v>3.2107982823440179E-3</v>
      </c>
      <c r="F42" s="247">
        <v>5.0790834732763843E-2</v>
      </c>
      <c r="G42" s="247">
        <v>4.4547474491702235E-6</v>
      </c>
      <c r="H42" s="247">
        <v>6.6280084783275006E-6</v>
      </c>
      <c r="I42" s="247">
        <v>2.5117251677280426E-4</v>
      </c>
      <c r="J42" s="247">
        <v>2.7201335725452429E-4</v>
      </c>
      <c r="K42" s="247">
        <v>2.9533649324340418E-4</v>
      </c>
      <c r="L42" s="247">
        <v>3.6948888378746007E-5</v>
      </c>
      <c r="M42" s="247">
        <v>0.20339872789036118</v>
      </c>
      <c r="N42" s="247">
        <v>1.1123422534824392E-5</v>
      </c>
      <c r="O42" s="247">
        <v>4.9930039069694155E-6</v>
      </c>
      <c r="P42" s="247" t="s">
        <v>502</v>
      </c>
      <c r="Q42" s="247" t="s">
        <v>502</v>
      </c>
      <c r="R42" s="247">
        <v>6.3588588373672715E-5</v>
      </c>
      <c r="S42" s="247">
        <v>1.6658788766102184E-3</v>
      </c>
      <c r="T42" s="247">
        <v>3.7874440531730713E-5</v>
      </c>
      <c r="U42" s="247">
        <v>4.4970194318294157E-6</v>
      </c>
      <c r="V42" s="247">
        <v>7.6436778374793402E-4</v>
      </c>
      <c r="W42" s="247" t="s">
        <v>502</v>
      </c>
      <c r="X42" s="247">
        <v>1.2215613879514769E-5</v>
      </c>
      <c r="Y42" s="247">
        <v>1.3357661558726596E-5</v>
      </c>
      <c r="Z42" s="247" t="s">
        <v>399</v>
      </c>
      <c r="AA42" s="247" t="s">
        <v>399</v>
      </c>
      <c r="AB42" s="247">
        <v>2.5573275438241379E-5</v>
      </c>
      <c r="AC42" s="247" t="s">
        <v>502</v>
      </c>
      <c r="AD42" s="247" t="s">
        <v>399</v>
      </c>
      <c r="AE42" s="248"/>
      <c r="AF42" s="249">
        <v>19.685252860890103</v>
      </c>
      <c r="AG42" s="249" t="s">
        <v>399</v>
      </c>
      <c r="AH42" s="249" t="s">
        <v>399</v>
      </c>
      <c r="AI42" s="249">
        <v>0.59746673860990296</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9.1246826355069878E-4</v>
      </c>
      <c r="F44" s="247">
        <v>4.1922517369900906E-3</v>
      </c>
      <c r="G44" s="247">
        <v>5.9601060049012323E-7</v>
      </c>
      <c r="H44" s="247">
        <v>4.2132389718027875E-7</v>
      </c>
      <c r="I44" s="247">
        <v>1.4016842763734256E-4</v>
      </c>
      <c r="J44" s="247">
        <v>1.4917974964524642E-4</v>
      </c>
      <c r="K44" s="247">
        <v>2.4020944819197143E-4</v>
      </c>
      <c r="L44" s="247">
        <v>3.046617863938345E-5</v>
      </c>
      <c r="M44" s="247">
        <v>1.1503605578254797E-2</v>
      </c>
      <c r="N44" s="247">
        <v>4.6745577155849423E-7</v>
      </c>
      <c r="O44" s="247">
        <v>1.9447992935867087E-6</v>
      </c>
      <c r="P44" s="247" t="s">
        <v>502</v>
      </c>
      <c r="Q44" s="247" t="s">
        <v>502</v>
      </c>
      <c r="R44" s="247">
        <v>5.6565185950507455E-6</v>
      </c>
      <c r="S44" s="247">
        <v>2.4990280237149713E-4</v>
      </c>
      <c r="T44" s="247">
        <v>6.9429389643231739E-6</v>
      </c>
      <c r="U44" s="247">
        <v>6.4320953153621378E-7</v>
      </c>
      <c r="V44" s="247">
        <v>1.443701025870269E-4</v>
      </c>
      <c r="W44" s="247" t="s">
        <v>502</v>
      </c>
      <c r="X44" s="247">
        <v>2.152518938587079E-6</v>
      </c>
      <c r="Y44" s="247">
        <v>3.0609684187117944E-6</v>
      </c>
      <c r="Z44" s="247" t="s">
        <v>399</v>
      </c>
      <c r="AA44" s="247" t="s">
        <v>399</v>
      </c>
      <c r="AB44" s="247">
        <v>5.2134873572988746E-6</v>
      </c>
      <c r="AC44" s="247" t="s">
        <v>502</v>
      </c>
      <c r="AD44" s="247" t="s">
        <v>399</v>
      </c>
      <c r="AE44" s="248"/>
      <c r="AF44" s="249">
        <v>2.7666179981058932</v>
      </c>
      <c r="AG44" s="249" t="s">
        <v>399</v>
      </c>
      <c r="AH44" s="249" t="s">
        <v>399</v>
      </c>
      <c r="AI44" s="249">
        <v>2.5108214167271874E-2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5.6668757511748807E-6</v>
      </c>
      <c r="G47" s="247">
        <v>1.0065463607661392E-8</v>
      </c>
      <c r="H47" s="247">
        <v>1.0456845818424104E-8</v>
      </c>
      <c r="I47" s="247">
        <v>8.7650410870525326E-6</v>
      </c>
      <c r="J47" s="247">
        <v>5.1818222481083826E-5</v>
      </c>
      <c r="K47" s="247">
        <v>3.5024461641695442E-4</v>
      </c>
      <c r="L47" s="247">
        <v>2.0713693771101524E-6</v>
      </c>
      <c r="M47" s="247">
        <v>2.1585779474092714E-5</v>
      </c>
      <c r="N47" s="247" t="s">
        <v>399</v>
      </c>
      <c r="O47" s="247">
        <v>1.8696821968582833E-6</v>
      </c>
      <c r="P47" s="247" t="s">
        <v>502</v>
      </c>
      <c r="Q47" s="247" t="s">
        <v>502</v>
      </c>
      <c r="R47" s="247">
        <v>2.8262821101336699E-6</v>
      </c>
      <c r="S47" s="247">
        <v>1.6603195155894183E-4</v>
      </c>
      <c r="T47" s="247">
        <v>2.802388743867169E-6</v>
      </c>
      <c r="U47" s="247">
        <v>1.1183848452957113E-8</v>
      </c>
      <c r="V47" s="247">
        <v>9.0703614013601575E-5</v>
      </c>
      <c r="W47" s="247" t="s">
        <v>502</v>
      </c>
      <c r="X47" s="247">
        <v>2.6904288055462271E-8</v>
      </c>
      <c r="Y47" s="247">
        <v>4.7037136258548439E-8</v>
      </c>
      <c r="Z47" s="247" t="s">
        <v>399</v>
      </c>
      <c r="AA47" s="247" t="s">
        <v>399</v>
      </c>
      <c r="AB47" s="247">
        <v>7.394142431401072E-8</v>
      </c>
      <c r="AC47" s="247" t="s">
        <v>502</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3.5178272803596887E-2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0.2879099459445939</v>
      </c>
      <c r="AL53" s="250" t="s">
        <v>373</v>
      </c>
    </row>
    <row r="54" spans="1:38" s="1" customFormat="1" ht="37.5" customHeight="1" thickBot="1" x14ac:dyDescent="0.3">
      <c r="A54" s="244" t="s">
        <v>116</v>
      </c>
      <c r="B54" s="251" t="s">
        <v>188</v>
      </c>
      <c r="C54" s="254" t="s">
        <v>291</v>
      </c>
      <c r="D54" s="256"/>
      <c r="E54" s="247" t="s">
        <v>399</v>
      </c>
      <c r="F54" s="247">
        <v>0.22561780377007412</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31269.212900610964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1.0574467999999999E-3</v>
      </c>
      <c r="J61" s="247">
        <v>1.0574468E-2</v>
      </c>
      <c r="K61" s="247">
        <v>3.514958666666667E-2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31137.666666666672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1.4474500095355038</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1187890</v>
      </c>
      <c r="AL82" s="250" t="s">
        <v>398</v>
      </c>
    </row>
    <row r="83" spans="1:38" s="1" customFormat="1" ht="26.25" customHeight="1" thickBot="1" x14ac:dyDescent="0.3">
      <c r="A83" s="244" t="s">
        <v>114</v>
      </c>
      <c r="B83" s="260" t="s">
        <v>218</v>
      </c>
      <c r="C83" s="261" t="s">
        <v>72</v>
      </c>
      <c r="D83" s="246"/>
      <c r="E83" s="247" t="s">
        <v>502</v>
      </c>
      <c r="F83" s="247">
        <v>6.1233239351423958E-4</v>
      </c>
      <c r="G83" s="247" t="s">
        <v>502</v>
      </c>
      <c r="H83" s="247" t="s">
        <v>399</v>
      </c>
      <c r="I83" s="247">
        <v>1.5308309837855989E-4</v>
      </c>
      <c r="J83" s="247">
        <v>1.1481232378391993E-3</v>
      </c>
      <c r="K83" s="247">
        <v>5.3579084432495965E-3</v>
      </c>
      <c r="L83" s="247">
        <v>8.7257366075779141E-6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0.63054954473635616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5.4008284E-3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6.304528826459042E-3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1187890</v>
      </c>
      <c r="AL87" s="250" t="s">
        <v>398</v>
      </c>
    </row>
    <row r="88" spans="1:38" s="1" customFormat="1" ht="26.25" customHeight="1" thickBot="1" x14ac:dyDescent="0.3">
      <c r="A88" s="244" t="s">
        <v>117</v>
      </c>
      <c r="B88" s="254" t="s">
        <v>223</v>
      </c>
      <c r="C88" s="259" t="s">
        <v>90</v>
      </c>
      <c r="D88" s="246"/>
      <c r="E88" s="247" t="s">
        <v>501</v>
      </c>
      <c r="F88" s="247">
        <v>8.5801499999999995E-4</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0.21736509999999998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4.3088322805315349E-3</v>
      </c>
      <c r="F91" s="247">
        <v>1.1515581445418104E-2</v>
      </c>
      <c r="G91" s="247">
        <v>1.4936939992727847E-3</v>
      </c>
      <c r="H91" s="247">
        <v>9.873897313736597E-3</v>
      </c>
      <c r="I91" s="247">
        <v>6.946937756016841E-2</v>
      </c>
      <c r="J91" s="247">
        <v>7.4300229829908943E-2</v>
      </c>
      <c r="K91" s="247">
        <v>7.5298015282037514E-2</v>
      </c>
      <c r="L91" s="247">
        <v>2.8907916231783043E-4</v>
      </c>
      <c r="M91" s="247">
        <v>0.13181670095724971</v>
      </c>
      <c r="N91" s="247">
        <v>7.9216066610611632E-2</v>
      </c>
      <c r="O91" s="247">
        <v>1.5405824556785606E-2</v>
      </c>
      <c r="P91" s="247">
        <v>3.3883435939793485E-4</v>
      </c>
      <c r="Q91" s="247">
        <v>1.4913787621728217E-4</v>
      </c>
      <c r="R91" s="247">
        <v>1.1903541290115907E-2</v>
      </c>
      <c r="S91" s="247">
        <v>0.46853532176681084</v>
      </c>
      <c r="T91" s="247">
        <v>2.6290613864490043E-2</v>
      </c>
      <c r="U91" s="247">
        <v>2.4458683425307437E-3</v>
      </c>
      <c r="V91" s="247">
        <v>0.27042296119624898</v>
      </c>
      <c r="W91" s="247">
        <v>2.3792523647558065E-4</v>
      </c>
      <c r="X91" s="247">
        <v>2.6409701248789454E-4</v>
      </c>
      <c r="Y91" s="247">
        <v>1.070663564140113E-4</v>
      </c>
      <c r="Z91" s="247">
        <v>1.070663564140113E-4</v>
      </c>
      <c r="AA91" s="247">
        <v>1.070663564140113E-4</v>
      </c>
      <c r="AB91" s="247">
        <v>5.852960817299284E-4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0.16218675911578725</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3.598042169192862E-5</v>
      </c>
      <c r="F99" s="247">
        <v>1.0884789547869905E-3</v>
      </c>
      <c r="G99" s="247" t="s">
        <v>399</v>
      </c>
      <c r="H99" s="247">
        <v>1.2613557635719739E-3</v>
      </c>
      <c r="I99" s="247">
        <v>2.900285661472732E-5</v>
      </c>
      <c r="J99" s="247">
        <v>4.4565365042141986E-5</v>
      </c>
      <c r="K99" s="247">
        <v>9.7619371044691962E-5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7.0738674670066642E-2</v>
      </c>
      <c r="AL99" s="250" t="s">
        <v>402</v>
      </c>
    </row>
    <row r="100" spans="1:38" s="1" customFormat="1" ht="26.25" customHeight="1" thickBot="1" x14ac:dyDescent="0.3">
      <c r="A100" s="244" t="s">
        <v>118</v>
      </c>
      <c r="B100" s="244" t="s">
        <v>227</v>
      </c>
      <c r="C100" s="245" t="s">
        <v>435</v>
      </c>
      <c r="D100" s="263"/>
      <c r="E100" s="247">
        <v>7.7073992252488872E-5</v>
      </c>
      <c r="F100" s="247">
        <v>1.3568664023873897E-3</v>
      </c>
      <c r="G100" s="247" t="s">
        <v>399</v>
      </c>
      <c r="H100" s="247">
        <v>1.5365736111846177E-3</v>
      </c>
      <c r="I100" s="247">
        <v>3.7667794830317019E-5</v>
      </c>
      <c r="J100" s="247">
        <v>5.6512595224171984E-5</v>
      </c>
      <c r="K100" s="247">
        <v>1.2347998669555701E-4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0.20975010366604752</v>
      </c>
      <c r="AL100" s="250" t="s">
        <v>402</v>
      </c>
    </row>
    <row r="101" spans="1:38" s="1" customFormat="1" ht="26.25" customHeight="1" thickBot="1" x14ac:dyDescent="0.3">
      <c r="A101" s="244" t="s">
        <v>118</v>
      </c>
      <c r="B101" s="244" t="s">
        <v>229</v>
      </c>
      <c r="C101" s="245" t="s">
        <v>272</v>
      </c>
      <c r="D101" s="263"/>
      <c r="E101" s="247">
        <v>3.3673107028386789E-7</v>
      </c>
      <c r="F101" s="247">
        <v>4.2727395146166668E-6</v>
      </c>
      <c r="G101" s="247" t="s">
        <v>399</v>
      </c>
      <c r="H101" s="247">
        <v>1.2468304329657657E-5</v>
      </c>
      <c r="I101" s="247">
        <v>3.738179588082706E-7</v>
      </c>
      <c r="J101" s="247">
        <v>1.121453876424812E-6</v>
      </c>
      <c r="K101" s="247">
        <v>2.6167257116578939E-6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1.8690897940413533E-2</v>
      </c>
      <c r="AL101" s="250" t="s">
        <v>402</v>
      </c>
    </row>
    <row r="102" spans="1:38" s="1" customFormat="1" ht="26.25" customHeight="1" thickBot="1" x14ac:dyDescent="0.3">
      <c r="A102" s="244" t="s">
        <v>118</v>
      </c>
      <c r="B102" s="244" t="s">
        <v>230</v>
      </c>
      <c r="C102" s="245" t="s">
        <v>436</v>
      </c>
      <c r="D102" s="263"/>
      <c r="E102" s="247">
        <v>7.384434775326563E-8</v>
      </c>
      <c r="F102" s="247">
        <v>2.4279772803702597E-6</v>
      </c>
      <c r="G102" s="247" t="s">
        <v>399</v>
      </c>
      <c r="H102" s="247">
        <v>7.0544450217149808E-6</v>
      </c>
      <c r="I102" s="247">
        <v>2.0481759582011621E-8</v>
      </c>
      <c r="J102" s="247">
        <v>4.6551575499707822E-7</v>
      </c>
      <c r="K102" s="247">
        <v>3.3632091189729593E-6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3.283184822442011E-3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1.2100820698350086E-6</v>
      </c>
      <c r="F104" s="247">
        <v>1.4824854722406403E-5</v>
      </c>
      <c r="G104" s="247" t="s">
        <v>399</v>
      </c>
      <c r="H104" s="247">
        <v>2.5135171822927399E-5</v>
      </c>
      <c r="I104" s="247">
        <v>5.0866935274338787E-7</v>
      </c>
      <c r="J104" s="247">
        <v>1.5260080582301633E-6</v>
      </c>
      <c r="K104" s="247">
        <v>3.560685469203715E-6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2.5433467637169391E-2</v>
      </c>
      <c r="AL104" s="250" t="s">
        <v>402</v>
      </c>
    </row>
    <row r="105" spans="1:38" s="1" customFormat="1" ht="26.25" customHeight="1" thickBot="1" x14ac:dyDescent="0.3">
      <c r="A105" s="244" t="s">
        <v>118</v>
      </c>
      <c r="B105" s="244" t="s">
        <v>354</v>
      </c>
      <c r="C105" s="245" t="s">
        <v>276</v>
      </c>
      <c r="D105" s="263"/>
      <c r="E105" s="247">
        <v>1.5159821245128107E-5</v>
      </c>
      <c r="F105" s="247">
        <v>1.853888234528661E-4</v>
      </c>
      <c r="G105" s="247" t="s">
        <v>399</v>
      </c>
      <c r="H105" s="247">
        <v>3.8553127810147977E-4</v>
      </c>
      <c r="I105" s="247">
        <v>4.3090794078061927E-6</v>
      </c>
      <c r="J105" s="247">
        <v>6.7714104979811601E-6</v>
      </c>
      <c r="K105" s="247">
        <v>1.4773986541049803E-5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3.0779138627187091E-2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1.3898770522953252E-6</v>
      </c>
      <c r="F107" s="247">
        <v>3.423526382116662E-5</v>
      </c>
      <c r="G107" s="247" t="s">
        <v>399</v>
      </c>
      <c r="H107" s="247">
        <v>5.542889660341218E-5</v>
      </c>
      <c r="I107" s="247">
        <v>6.2245934220302953E-7</v>
      </c>
      <c r="J107" s="247">
        <v>8.2994578960403946E-6</v>
      </c>
      <c r="K107" s="247">
        <v>3.9422425006191864E-5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0.20748644740100983</v>
      </c>
      <c r="AL107" s="250" t="s">
        <v>402</v>
      </c>
    </row>
    <row r="108" spans="1:38" s="1" customFormat="1" ht="26.25" customHeight="1" thickBot="1" x14ac:dyDescent="0.3">
      <c r="A108" s="244" t="s">
        <v>118</v>
      </c>
      <c r="B108" s="244" t="s">
        <v>356</v>
      </c>
      <c r="C108" s="245" t="s">
        <v>438</v>
      </c>
      <c r="D108" s="263"/>
      <c r="E108" s="247">
        <v>2.6439244954098816E-6</v>
      </c>
      <c r="F108" s="247">
        <v>5.7188110135287319E-5</v>
      </c>
      <c r="G108" s="247" t="s">
        <v>399</v>
      </c>
      <c r="H108" s="247">
        <v>5.4749897704625879E-5</v>
      </c>
      <c r="I108" s="247">
        <v>1.0590390765793949E-6</v>
      </c>
      <c r="J108" s="247">
        <v>1.0590390765793948E-5</v>
      </c>
      <c r="K108" s="247">
        <v>2.1180781531587897E-5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0.52951953828969744</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9.1151724684902052E-8</v>
      </c>
      <c r="F110" s="247">
        <v>8.8697540643992596E-6</v>
      </c>
      <c r="G110" s="247" t="s">
        <v>399</v>
      </c>
      <c r="H110" s="247">
        <v>2.8102420026224687E-6</v>
      </c>
      <c r="I110" s="247">
        <v>4.0859584857082362E-7</v>
      </c>
      <c r="J110" s="247">
        <v>2.9207587957684429E-6</v>
      </c>
      <c r="K110" s="247">
        <v>3.0545474105115122E-6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2.3350566820561809E-2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1.2293697264277562E-3</v>
      </c>
      <c r="F112" s="247" t="s">
        <v>502</v>
      </c>
      <c r="G112" s="247" t="s">
        <v>399</v>
      </c>
      <c r="H112" s="247">
        <v>1.5367121580346955E-3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30734.243160693906</v>
      </c>
      <c r="AL112" s="250" t="s">
        <v>492</v>
      </c>
    </row>
    <row r="113" spans="1:38" s="1" customFormat="1" ht="26.25" customHeight="1" thickBot="1" x14ac:dyDescent="0.3">
      <c r="A113" s="244" t="s">
        <v>128</v>
      </c>
      <c r="B113" s="264" t="s">
        <v>246</v>
      </c>
      <c r="C113" s="265" t="s">
        <v>135</v>
      </c>
      <c r="D113" s="246"/>
      <c r="E113" s="247">
        <v>7.9856267922433308E-4</v>
      </c>
      <c r="F113" s="247" t="s">
        <v>502</v>
      </c>
      <c r="G113" s="247" t="s">
        <v>399</v>
      </c>
      <c r="H113" s="247">
        <v>1.9888068903949046E-3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8676.2623790101625</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2.0031158974004727E-3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11287.804601598171</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2.2953414951804619E-5</v>
      </c>
      <c r="J119" s="247">
        <v>4.0990995198182808E-4</v>
      </c>
      <c r="K119" s="247">
        <v>4.0990995198182808E-4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304.62194869360292</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2.619748758764985E-4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304.62194869360292</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3.68952E-3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15.372999999999999</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4.3584750000000005E-3</v>
      </c>
      <c r="F133" s="247">
        <v>6.8678999999999998E-5</v>
      </c>
      <c r="G133" s="247">
        <v>5.9697900000000009E-4</v>
      </c>
      <c r="H133" s="247" t="s">
        <v>399</v>
      </c>
      <c r="I133" s="247">
        <v>1.8332010000000001E-4</v>
      </c>
      <c r="J133" s="247">
        <v>1.8332010000000001E-4</v>
      </c>
      <c r="K133" s="247">
        <v>2.0371248000000002E-4</v>
      </c>
      <c r="L133" s="247" t="s">
        <v>502</v>
      </c>
      <c r="M133" s="247">
        <v>7.3962000000000008E-4</v>
      </c>
      <c r="N133" s="247">
        <v>1.5864849000000002E-4</v>
      </c>
      <c r="O133" s="247">
        <v>2.6573490000000002E-5</v>
      </c>
      <c r="P133" s="247">
        <v>7.8716700000000007E-3</v>
      </c>
      <c r="Q133" s="247">
        <v>7.1901629999999991E-5</v>
      </c>
      <c r="R133" s="247">
        <v>7.1637479999999998E-5</v>
      </c>
      <c r="S133" s="247">
        <v>6.5667690000000001E-5</v>
      </c>
      <c r="T133" s="247">
        <v>9.1554389999999985E-5</v>
      </c>
      <c r="U133" s="247">
        <v>1.0449774000000001E-4</v>
      </c>
      <c r="V133" s="247">
        <v>8.4591396000000018E-4</v>
      </c>
      <c r="W133" s="247">
        <v>1.4264100000000002E-4</v>
      </c>
      <c r="X133" s="247">
        <v>6.9735600000000015E-8</v>
      </c>
      <c r="Y133" s="247">
        <v>3.809043000000001E-8</v>
      </c>
      <c r="Z133" s="247">
        <v>3.4022520000000005E-8</v>
      </c>
      <c r="AA133" s="247">
        <v>3.6928170000000006E-8</v>
      </c>
      <c r="AB133" s="247">
        <v>1.7877672000000003E-7</v>
      </c>
      <c r="AC133" s="247">
        <v>7.924500000000001E-4</v>
      </c>
      <c r="AD133" s="247">
        <v>2.1660300000000002E-3</v>
      </c>
      <c r="AE133" s="248"/>
      <c r="AF133" s="249" t="s">
        <v>399</v>
      </c>
      <c r="AG133" s="249" t="s">
        <v>399</v>
      </c>
      <c r="AH133" s="249" t="s">
        <v>399</v>
      </c>
      <c r="AI133" s="249" t="s">
        <v>399</v>
      </c>
      <c r="AJ133" s="249" t="s">
        <v>399</v>
      </c>
      <c r="AK133" s="249">
        <v>5283</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2.0551638450000001E-3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137010923</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4.1355509999999998E-2</v>
      </c>
      <c r="J139" s="247">
        <v>4.1355509999999998E-2</v>
      </c>
      <c r="K139" s="247">
        <v>4.1355509999999998E-2</v>
      </c>
      <c r="L139" s="247" t="s">
        <v>502</v>
      </c>
      <c r="M139" s="247" t="s">
        <v>502</v>
      </c>
      <c r="N139" s="247">
        <v>1.2044000000000001E-4</v>
      </c>
      <c r="O139" s="247">
        <v>2.4095E-4</v>
      </c>
      <c r="P139" s="247">
        <v>2.4095E-4</v>
      </c>
      <c r="Q139" s="247">
        <v>3.8196000000000004E-4</v>
      </c>
      <c r="R139" s="247">
        <v>3.6310999999999998E-4</v>
      </c>
      <c r="S139" s="247">
        <v>8.4664000000000007E-4</v>
      </c>
      <c r="T139" s="247" t="s">
        <v>502</v>
      </c>
      <c r="U139" s="247" t="s">
        <v>502</v>
      </c>
      <c r="V139" s="247" t="s">
        <v>502</v>
      </c>
      <c r="W139" s="247">
        <v>0.40947000000000006</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1121</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5.3708161569821362</v>
      </c>
      <c r="F141" s="271">
        <f t="shared" ref="F141:AD141" si="0">SUM(F14:F140)</f>
        <v>4.1155205712371075</v>
      </c>
      <c r="G141" s="271">
        <f t="shared" si="0"/>
        <v>0.49906893980704797</v>
      </c>
      <c r="H141" s="271">
        <f t="shared" si="0"/>
        <v>7.7862348443466761E-2</v>
      </c>
      <c r="I141" s="271">
        <f t="shared" si="0"/>
        <v>0.44854734692171433</v>
      </c>
      <c r="J141" s="271">
        <f t="shared" si="0"/>
        <v>0.55379225120133457</v>
      </c>
      <c r="K141" s="271">
        <f t="shared" si="0"/>
        <v>0.71693229961831728</v>
      </c>
      <c r="L141" s="271">
        <f t="shared" si="0"/>
        <v>0.10957142955724936</v>
      </c>
      <c r="M141" s="271">
        <f t="shared" si="0"/>
        <v>5.9770390991200193</v>
      </c>
      <c r="N141" s="271">
        <f t="shared" si="0"/>
        <v>0.66092823594028849</v>
      </c>
      <c r="O141" s="271">
        <f t="shared" si="0"/>
        <v>2.3360449510419483E-2</v>
      </c>
      <c r="P141" s="271">
        <f t="shared" si="0"/>
        <v>4.8302560369400456E-2</v>
      </c>
      <c r="Q141" s="271">
        <f t="shared" si="0"/>
        <v>1.5365162930710238E-2</v>
      </c>
      <c r="R141" s="271">
        <f>SUM(R14:R140)</f>
        <v>0.41554634557350989</v>
      </c>
      <c r="S141" s="271">
        <f t="shared" si="0"/>
        <v>4.7240593057291589</v>
      </c>
      <c r="T141" s="271">
        <f t="shared" si="0"/>
        <v>0.31103004128108142</v>
      </c>
      <c r="U141" s="271">
        <f t="shared" si="0"/>
        <v>2.2272361092819038E-2</v>
      </c>
      <c r="V141" s="271">
        <f t="shared" si="0"/>
        <v>1.8831225564503324</v>
      </c>
      <c r="W141" s="271">
        <f t="shared" si="0"/>
        <v>0.7420977036369385</v>
      </c>
      <c r="X141" s="271">
        <f t="shared" si="0"/>
        <v>3.9519511904069625E-2</v>
      </c>
      <c r="Y141" s="271">
        <f t="shared" si="0"/>
        <v>4.8031338763550271E-2</v>
      </c>
      <c r="Z141" s="271">
        <f t="shared" si="0"/>
        <v>2.1234771821760531E-2</v>
      </c>
      <c r="AA141" s="271">
        <f t="shared" si="0"/>
        <v>2.3016282853364111E-2</v>
      </c>
      <c r="AB141" s="271">
        <f t="shared" si="0"/>
        <v>0.13180298332959467</v>
      </c>
      <c r="AC141" s="271">
        <f t="shared" si="0"/>
        <v>2.4515314601715594E-2</v>
      </c>
      <c r="AD141" s="271">
        <f t="shared" si="0"/>
        <v>1.5859192990856079E-2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1.7674155309742938</v>
      </c>
      <c r="F143" s="247">
        <v>0.3635730752743766</v>
      </c>
      <c r="G143" s="247">
        <v>1.9480687074159573E-3</v>
      </c>
      <c r="H143" s="247">
        <v>1.9087279018371418E-2</v>
      </c>
      <c r="I143" s="247">
        <v>4.0232353116688192E-2</v>
      </c>
      <c r="J143" s="247">
        <v>4.0232353116688192E-2</v>
      </c>
      <c r="K143" s="247">
        <v>4.0232353116688192E-2</v>
      </c>
      <c r="L143" s="247">
        <v>3.3573293143758398E-2</v>
      </c>
      <c r="M143" s="247">
        <v>1.9757871984767608</v>
      </c>
      <c r="N143" s="247">
        <v>1.7474301656155239E-4</v>
      </c>
      <c r="O143" s="247">
        <v>2.0010145482407242E-5</v>
      </c>
      <c r="P143" s="247">
        <v>1.3286242254314166E-3</v>
      </c>
      <c r="Q143" s="247">
        <v>3.3680681399184489E-5</v>
      </c>
      <c r="R143" s="247">
        <v>1.6456528823297208E-3</v>
      </c>
      <c r="S143" s="247">
        <v>1.1210080344841336E-3</v>
      </c>
      <c r="T143" s="247">
        <v>1.7513472541407887E-4</v>
      </c>
      <c r="U143" s="247">
        <v>2.7341071833554467E-5</v>
      </c>
      <c r="V143" s="247">
        <v>4.7312046430709083E-3</v>
      </c>
      <c r="W143" s="247">
        <v>5.0362900000000002E-2</v>
      </c>
      <c r="X143" s="247">
        <v>3.5581684041999999E-3</v>
      </c>
      <c r="Y143" s="247">
        <v>3.9904232053999998E-3</v>
      </c>
      <c r="Z143" s="247">
        <v>3.1131114677000003E-3</v>
      </c>
      <c r="AA143" s="247">
        <v>3.3804040475999999E-3</v>
      </c>
      <c r="AB143" s="247">
        <v>1.40421071249E-2</v>
      </c>
      <c r="AC143" s="247">
        <v>5.0362799999999998E-5</v>
      </c>
      <c r="AD143" s="247">
        <v>1.0077299999999999E-5</v>
      </c>
      <c r="AE143" s="248"/>
      <c r="AF143" s="247">
        <v>8539.8234960699992</v>
      </c>
      <c r="AG143" s="247" t="s">
        <v>399</v>
      </c>
      <c r="AH143" s="247">
        <v>9.5905921056000007</v>
      </c>
      <c r="AI143" s="247">
        <v>420.4201598862</v>
      </c>
      <c r="AJ143" s="247">
        <v>4.131505947</v>
      </c>
      <c r="AK143" s="247" t="s">
        <v>399</v>
      </c>
      <c r="AL143" s="154" t="s">
        <v>12</v>
      </c>
    </row>
    <row r="144" spans="1:38" s="3" customFormat="1" ht="26.25" customHeight="1" thickBot="1" x14ac:dyDescent="0.3">
      <c r="A144" s="153"/>
      <c r="B144" s="154" t="s">
        <v>449</v>
      </c>
      <c r="C144" s="155" t="s">
        <v>450</v>
      </c>
      <c r="D144" s="156" t="s">
        <v>1</v>
      </c>
      <c r="E144" s="247">
        <v>0.57150191284614138</v>
      </c>
      <c r="F144" s="247">
        <v>3.4376730505044459E-2</v>
      </c>
      <c r="G144" s="247">
        <v>3.9707795847145305E-4</v>
      </c>
      <c r="H144" s="247">
        <v>8.7930268599121987E-4</v>
      </c>
      <c r="I144" s="247">
        <v>1.4626110609181724E-2</v>
      </c>
      <c r="J144" s="247">
        <v>1.4626110609181724E-2</v>
      </c>
      <c r="K144" s="247">
        <v>1.4626110609181724E-2</v>
      </c>
      <c r="L144" s="247">
        <v>1.2176208727304263E-2</v>
      </c>
      <c r="M144" s="247">
        <v>0.17152988167041597</v>
      </c>
      <c r="N144" s="247">
        <v>2.3009425672132704E-5</v>
      </c>
      <c r="O144" s="247">
        <v>2.3371269720548823E-6</v>
      </c>
      <c r="P144" s="247">
        <v>2.3642783252481367E-4</v>
      </c>
      <c r="Q144" s="247">
        <v>4.583792932005733E-6</v>
      </c>
      <c r="R144" s="247">
        <v>3.722538848965135E-4</v>
      </c>
      <c r="S144" s="247">
        <v>2.49878109599219E-4</v>
      </c>
      <c r="T144" s="247">
        <v>1.0705423069779989E-5</v>
      </c>
      <c r="U144" s="247">
        <v>4.4933319199017022E-6</v>
      </c>
      <c r="V144" s="247">
        <v>8.0608591521918538E-4</v>
      </c>
      <c r="W144" s="247">
        <v>1.10075E-2</v>
      </c>
      <c r="X144" s="247">
        <v>7.2930151160000001E-4</v>
      </c>
      <c r="Y144" s="247">
        <v>8.1741700829999998E-4</v>
      </c>
      <c r="Z144" s="247">
        <v>6.4110083579999998E-4</v>
      </c>
      <c r="AA144" s="247">
        <v>6.7980113840000007E-4</v>
      </c>
      <c r="AB144" s="247">
        <v>2.8676204941E-3</v>
      </c>
      <c r="AC144" s="247">
        <v>1.1007599999999999E-5</v>
      </c>
      <c r="AD144" s="247">
        <v>2.2087999999999999E-6</v>
      </c>
      <c r="AE144" s="248"/>
      <c r="AF144" s="247">
        <v>1763.6704389733</v>
      </c>
      <c r="AG144" s="247" t="s">
        <v>399</v>
      </c>
      <c r="AH144" s="247" t="s">
        <v>502</v>
      </c>
      <c r="AI144" s="247">
        <v>101.9501510784</v>
      </c>
      <c r="AJ144" s="247" t="s">
        <v>399</v>
      </c>
      <c r="AK144" s="247" t="s">
        <v>399</v>
      </c>
      <c r="AL144" s="154" t="s">
        <v>12</v>
      </c>
    </row>
    <row r="145" spans="1:38" s="3" customFormat="1" ht="26.25" customHeight="1" thickBot="1" x14ac:dyDescent="0.3">
      <c r="A145" s="153"/>
      <c r="B145" s="154" t="s">
        <v>451</v>
      </c>
      <c r="C145" s="155" t="s">
        <v>452</v>
      </c>
      <c r="D145" s="156" t="s">
        <v>1</v>
      </c>
      <c r="E145" s="247">
        <v>0.93166197953530894</v>
      </c>
      <c r="F145" s="247">
        <v>2.5076625780893341E-2</v>
      </c>
      <c r="G145" s="247">
        <v>4.2786534046364164E-4</v>
      </c>
      <c r="H145" s="247">
        <v>9.933564073725035E-4</v>
      </c>
      <c r="I145" s="247">
        <v>1.2548219307810041E-2</v>
      </c>
      <c r="J145" s="247">
        <v>1.2548219307810041E-2</v>
      </c>
      <c r="K145" s="247">
        <v>1.2548219307810041E-2</v>
      </c>
      <c r="L145" s="247">
        <v>8.7349457562126594E-3</v>
      </c>
      <c r="M145" s="247">
        <v>0.25451733019043249</v>
      </c>
      <c r="N145" s="247">
        <v>2.3770617962182596E-5</v>
      </c>
      <c r="O145" s="247">
        <v>2.3770740389527665E-6</v>
      </c>
      <c r="P145" s="247">
        <v>2.5196602227445941E-4</v>
      </c>
      <c r="Q145" s="247">
        <v>4.7541174710692622E-6</v>
      </c>
      <c r="R145" s="247">
        <v>4.040941085283234E-4</v>
      </c>
      <c r="S145" s="247">
        <v>2.7098083938957785E-4</v>
      </c>
      <c r="T145" s="247">
        <v>9.50875525835513E-6</v>
      </c>
      <c r="U145" s="247">
        <v>4.7540868642329922E-6</v>
      </c>
      <c r="V145" s="247">
        <v>8.557347173568506E-4</v>
      </c>
      <c r="W145" s="247">
        <v>4.3143999999999995E-3</v>
      </c>
      <c r="X145" s="247">
        <v>1.150696862E-4</v>
      </c>
      <c r="Y145" s="247">
        <v>6.9681087929999996E-4</v>
      </c>
      <c r="Z145" s="247">
        <v>7.786382131E-4</v>
      </c>
      <c r="AA145" s="247">
        <v>1.7899729079999999E-4</v>
      </c>
      <c r="AB145" s="247">
        <v>1.7695160693999999E-3</v>
      </c>
      <c r="AC145" s="247">
        <v>2.7489999999999999E-6</v>
      </c>
      <c r="AD145" s="247">
        <v>5.5310000000000005E-7</v>
      </c>
      <c r="AE145" s="248"/>
      <c r="AF145" s="247">
        <v>1902.4942334181001</v>
      </c>
      <c r="AG145" s="247" t="s">
        <v>399</v>
      </c>
      <c r="AH145" s="247">
        <v>0</v>
      </c>
      <c r="AI145" s="247">
        <v>111.17075236629999</v>
      </c>
      <c r="AJ145" s="247">
        <v>0</v>
      </c>
      <c r="AK145" s="247" t="s">
        <v>399</v>
      </c>
      <c r="AL145" s="154" t="s">
        <v>12</v>
      </c>
    </row>
    <row r="146" spans="1:38" s="3" customFormat="1" ht="26.25" customHeight="1" thickBot="1" x14ac:dyDescent="0.3">
      <c r="A146" s="153"/>
      <c r="B146" s="154" t="s">
        <v>453</v>
      </c>
      <c r="C146" s="155" t="s">
        <v>454</v>
      </c>
      <c r="D146" s="156" t="s">
        <v>1</v>
      </c>
      <c r="E146" s="247">
        <v>8.1363689926585957E-3</v>
      </c>
      <c r="F146" s="247">
        <v>5.0162227554815537E-2</v>
      </c>
      <c r="G146" s="247">
        <v>1.6933542328807556E-5</v>
      </c>
      <c r="H146" s="247">
        <v>7.169530821808972E-5</v>
      </c>
      <c r="I146" s="247">
        <v>5.3952698371394767E-4</v>
      </c>
      <c r="J146" s="247">
        <v>5.3952698371394767E-4</v>
      </c>
      <c r="K146" s="247">
        <v>5.3952698371394767E-4</v>
      </c>
      <c r="L146" s="247">
        <v>1.0212351317262586E-4</v>
      </c>
      <c r="M146" s="247">
        <v>0.18604950118989655</v>
      </c>
      <c r="N146" s="247">
        <v>3.0124298124827307E-6</v>
      </c>
      <c r="O146" s="247">
        <v>3.8436196100188885E-5</v>
      </c>
      <c r="P146" s="247">
        <v>1.487197842324104E-5</v>
      </c>
      <c r="Q146" s="247">
        <v>5.1282684218072554E-7</v>
      </c>
      <c r="R146" s="247">
        <v>1.7116646490152181E-4</v>
      </c>
      <c r="S146" s="247">
        <v>6.5071166081449652E-3</v>
      </c>
      <c r="T146" s="247">
        <v>2.7034123275721471E-4</v>
      </c>
      <c r="U146" s="247">
        <v>3.8269115786422499E-5</v>
      </c>
      <c r="V146" s="247">
        <v>3.817388815521136E-3</v>
      </c>
      <c r="W146" s="247">
        <v>4.1740000000000001E-4</v>
      </c>
      <c r="X146" s="247">
        <v>1.02835652E-5</v>
      </c>
      <c r="Y146" s="247">
        <v>1.2307206200000001E-5</v>
      </c>
      <c r="Z146" s="247">
        <v>8.1599918000000014E-6</v>
      </c>
      <c r="AA146" s="247">
        <v>1.34992629E-5</v>
      </c>
      <c r="AB146" s="247">
        <v>4.4250026100000001E-5</v>
      </c>
      <c r="AC146" s="247">
        <v>4.1750000000000003E-7</v>
      </c>
      <c r="AD146" s="247">
        <v>1.3829999999999999E-7</v>
      </c>
      <c r="AE146" s="248"/>
      <c r="AF146" s="247">
        <v>71.649561653000006</v>
      </c>
      <c r="AG146" s="247" t="s">
        <v>399</v>
      </c>
      <c r="AH146" s="247" t="s">
        <v>502</v>
      </c>
      <c r="AI146" s="247">
        <v>2.0913536482000001</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0.1927905798026146</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8.6689501798999995</v>
      </c>
      <c r="AG147" s="247" t="s">
        <v>399</v>
      </c>
      <c r="AH147" s="247" t="s">
        <v>399</v>
      </c>
      <c r="AI147" s="247">
        <v>0.2530349127</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5.1780397676403765E-2</v>
      </c>
      <c r="J148" s="247">
        <v>0.10472947614515318</v>
      </c>
      <c r="K148" s="247">
        <v>0.12848218131412173</v>
      </c>
      <c r="L148" s="247">
        <v>1.0427412589579785E-2</v>
      </c>
      <c r="M148" s="247" t="s">
        <v>399</v>
      </c>
      <c r="N148" s="247">
        <v>0.4514718816349359</v>
      </c>
      <c r="O148" s="247">
        <v>1.8913161527375336E-3</v>
      </c>
      <c r="P148" s="247">
        <v>0</v>
      </c>
      <c r="Q148" s="247">
        <v>5.121597185363487E-3</v>
      </c>
      <c r="R148" s="247">
        <v>0.16942258848948416</v>
      </c>
      <c r="S148" s="247">
        <v>3.7274475964291303</v>
      </c>
      <c r="T148" s="247">
        <v>2.545186385726516E-2</v>
      </c>
      <c r="U148" s="247">
        <v>2.5696436262824369E-3</v>
      </c>
      <c r="V148" s="247">
        <v>1.0454762407760156</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3227.1897248241567</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1.5083013236335029E-2</v>
      </c>
      <c r="J149" s="247">
        <v>2.7931505993213007E-2</v>
      </c>
      <c r="K149" s="247">
        <v>5.5863011986426014E-2</v>
      </c>
      <c r="L149" s="247">
        <v>5.9214792705611634E-4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3227.1897248241567</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5.3708161569821362</v>
      </c>
      <c r="F152" s="172">
        <f t="shared" ref="F152:AD152" si="1">F141 + F151 + IF(AND(OR($B$4="AT",$B$4="BE",$B$4="CH",$B$4="GB",$B$4="IE",$B$4="LT",$B$4="LU",$B$4="NL"),SUM(F143:F149)&gt;0),SUM(F143:F149)-SUM(F27:F33),0)</f>
        <v>4.1155205712371075</v>
      </c>
      <c r="G152" s="172">
        <f t="shared" si="1"/>
        <v>0.49906893980704797</v>
      </c>
      <c r="H152" s="172">
        <f t="shared" si="1"/>
        <v>7.7862348443466761E-2</v>
      </c>
      <c r="I152" s="172">
        <f t="shared" si="1"/>
        <v>0.44854734692171433</v>
      </c>
      <c r="J152" s="172">
        <f t="shared" si="1"/>
        <v>0.55379225120133457</v>
      </c>
      <c r="K152" s="172">
        <f t="shared" si="1"/>
        <v>0.71693229961831728</v>
      </c>
      <c r="L152" s="172">
        <f t="shared" si="1"/>
        <v>0.10957142955724936</v>
      </c>
      <c r="M152" s="172">
        <f t="shared" si="1"/>
        <v>5.9770390991200193</v>
      </c>
      <c r="N152" s="172">
        <f t="shared" si="1"/>
        <v>0.66092823594028849</v>
      </c>
      <c r="O152" s="172">
        <f t="shared" si="1"/>
        <v>2.3360449510419483E-2</v>
      </c>
      <c r="P152" s="172">
        <f t="shared" si="1"/>
        <v>4.8302560369400456E-2</v>
      </c>
      <c r="Q152" s="172">
        <f t="shared" si="1"/>
        <v>1.5365162930710238E-2</v>
      </c>
      <c r="R152" s="172">
        <f t="shared" si="1"/>
        <v>0.41554634557350989</v>
      </c>
      <c r="S152" s="172">
        <f t="shared" si="1"/>
        <v>4.7240593057291589</v>
      </c>
      <c r="T152" s="172">
        <f t="shared" si="1"/>
        <v>0.31103004128108142</v>
      </c>
      <c r="U152" s="172">
        <f t="shared" si="1"/>
        <v>2.2272361092819038E-2</v>
      </c>
      <c r="V152" s="172">
        <f t="shared" si="1"/>
        <v>1.8831225564503324</v>
      </c>
      <c r="W152" s="172">
        <f t="shared" si="1"/>
        <v>0.7420977036369385</v>
      </c>
      <c r="X152" s="172">
        <f t="shared" si="1"/>
        <v>3.9519511904069625E-2</v>
      </c>
      <c r="Y152" s="172">
        <f t="shared" si="1"/>
        <v>4.8031338763550271E-2</v>
      </c>
      <c r="Z152" s="172">
        <f t="shared" si="1"/>
        <v>2.1234771821760531E-2</v>
      </c>
      <c r="AA152" s="172">
        <f t="shared" si="1"/>
        <v>2.3016282853364111E-2</v>
      </c>
      <c r="AB152" s="172">
        <f t="shared" si="1"/>
        <v>0.13180298332959467</v>
      </c>
      <c r="AC152" s="172">
        <f t="shared" si="1"/>
        <v>2.4515314601715594E-2</v>
      </c>
      <c r="AD152" s="172">
        <f t="shared" si="1"/>
        <v>1.5859192990856079E-2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5.3708161569821362</v>
      </c>
      <c r="F154" s="172">
        <f>F141 + F153 - IF(OR($B$6=2005,$B$6&gt;=2020),SUM(F99:F122),0) + IF(AND(OR($B$4="AT",$B$4="BE",$B$4="CH",$B$4="GB",$B$4="IE",$B$4="LT",$B$4="LU",$B$4="NL"),SUM(F143:F149)&gt;0),SUM(F143:F149)-SUM(F27:F33),0)</f>
        <v>4.1155205712371075</v>
      </c>
      <c r="G154" s="172">
        <f>G141 + G153 + IF(AND(OR($B$4="AT",$B$4="BE",$B$4="CH",$B$4="GB",$B$4="IE",$B$4="LT",$B$4="LU",$B$4="NL"),SUM(G143:G149)&gt;0),SUM(G143:G149)-SUM(G27:G33),0)</f>
        <v>0.49906893980704797</v>
      </c>
      <c r="H154" s="172">
        <f t="shared" ref="H154:AD154" si="2">H141 + H153 + IF(AND(OR($B$4="AT",$B$4="BE",$B$4="CH",$B$4="GB",$B$4="IE",$B$4="LT",$B$4="LU",$B$4="NL"),SUM(H143:H149)&gt;0),SUM(H143:H149)-SUM(H27:H33),0)</f>
        <v>7.7862348443466761E-2</v>
      </c>
      <c r="I154" s="172">
        <f t="shared" si="2"/>
        <v>0.44854734692171433</v>
      </c>
      <c r="J154" s="172">
        <f t="shared" si="2"/>
        <v>0.55379225120133457</v>
      </c>
      <c r="K154" s="172">
        <f t="shared" si="2"/>
        <v>0.71693229961831728</v>
      </c>
      <c r="L154" s="172">
        <f t="shared" si="2"/>
        <v>0.10957142955724936</v>
      </c>
      <c r="M154" s="172">
        <f t="shared" si="2"/>
        <v>5.9770390991200193</v>
      </c>
      <c r="N154" s="172">
        <f t="shared" si="2"/>
        <v>0.66092823594028849</v>
      </c>
      <c r="O154" s="172">
        <f t="shared" si="2"/>
        <v>2.3360449510419483E-2</v>
      </c>
      <c r="P154" s="172">
        <f t="shared" si="2"/>
        <v>4.8302560369400456E-2</v>
      </c>
      <c r="Q154" s="172">
        <f t="shared" si="2"/>
        <v>1.5365162930710238E-2</v>
      </c>
      <c r="R154" s="172">
        <f t="shared" si="2"/>
        <v>0.41554634557350989</v>
      </c>
      <c r="S154" s="172">
        <f t="shared" si="2"/>
        <v>4.7240593057291589</v>
      </c>
      <c r="T154" s="172">
        <f t="shared" si="2"/>
        <v>0.31103004128108142</v>
      </c>
      <c r="U154" s="172">
        <f t="shared" si="2"/>
        <v>2.2272361092819038E-2</v>
      </c>
      <c r="V154" s="172">
        <f t="shared" si="2"/>
        <v>1.8831225564503324</v>
      </c>
      <c r="W154" s="172">
        <f t="shared" si="2"/>
        <v>0.7420977036369385</v>
      </c>
      <c r="X154" s="172">
        <f t="shared" si="2"/>
        <v>3.9519511904069625E-2</v>
      </c>
      <c r="Y154" s="172">
        <f t="shared" si="2"/>
        <v>4.8031338763550271E-2</v>
      </c>
      <c r="Z154" s="172">
        <f t="shared" si="2"/>
        <v>2.1234771821760531E-2</v>
      </c>
      <c r="AA154" s="172">
        <f t="shared" si="2"/>
        <v>2.3016282853364111E-2</v>
      </c>
      <c r="AB154" s="172">
        <f t="shared" si="2"/>
        <v>0.13180298332959467</v>
      </c>
      <c r="AC154" s="172">
        <f t="shared" si="2"/>
        <v>2.4515314601715594E-2</v>
      </c>
      <c r="AD154" s="172">
        <f t="shared" si="2"/>
        <v>1.5859192990856079E-2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4643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0"/>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2017</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ht="13.2" customHeigh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2017</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0.27333875309562833</v>
      </c>
      <c r="F14" s="247">
        <v>1.4141451350257647E-2</v>
      </c>
      <c r="G14" s="247">
        <v>5.863226507533321E-3</v>
      </c>
      <c r="H14" s="247">
        <v>1.6699635169909702E-3</v>
      </c>
      <c r="I14" s="247">
        <v>3.9054777577595097E-3</v>
      </c>
      <c r="J14" s="247">
        <v>4.0027613866111221E-3</v>
      </c>
      <c r="K14" s="247">
        <v>4.1365263762820903E-3</v>
      </c>
      <c r="L14" s="247">
        <v>1.3278958559198776E-4</v>
      </c>
      <c r="M14" s="247">
        <v>7.9823816604355002E-2</v>
      </c>
      <c r="N14" s="247">
        <v>8.516727409567533E-2</v>
      </c>
      <c r="O14" s="247">
        <v>3.0555102688627706E-3</v>
      </c>
      <c r="P14" s="247">
        <v>4.0208279061758508E-2</v>
      </c>
      <c r="Q14" s="247">
        <v>4.4700576316462929E-3</v>
      </c>
      <c r="R14" s="247">
        <v>6.8056291342390357E-2</v>
      </c>
      <c r="S14" s="247">
        <v>7.1103711746359401E-3</v>
      </c>
      <c r="T14" s="247">
        <v>2.5055908463210173E-2</v>
      </c>
      <c r="U14" s="247">
        <v>6.2167263872318574E-3</v>
      </c>
      <c r="V14" s="247">
        <v>0.27007566534517347</v>
      </c>
      <c r="W14" s="247">
        <v>3.0786025783056989E-2</v>
      </c>
      <c r="X14" s="247">
        <v>5.1110229636251207E-6</v>
      </c>
      <c r="Y14" s="247">
        <v>1.0350210645437681E-5</v>
      </c>
      <c r="Z14" s="247">
        <v>6.0968370454376808E-6</v>
      </c>
      <c r="AA14" s="247">
        <v>7.4406815752931652E-6</v>
      </c>
      <c r="AB14" s="247">
        <v>2.8718251099938163E-5</v>
      </c>
      <c r="AC14" s="247">
        <v>2.2887200800000004E-2</v>
      </c>
      <c r="AD14" s="247">
        <v>1.7216035999999999E-6</v>
      </c>
      <c r="AE14" s="248"/>
      <c r="AF14" s="249">
        <v>21.941426000000018</v>
      </c>
      <c r="AG14" s="249" t="s">
        <v>399</v>
      </c>
      <c r="AH14" s="249">
        <v>1387.6474716791438</v>
      </c>
      <c r="AI14" s="249">
        <v>2823.948529234839</v>
      </c>
      <c r="AJ14" s="249">
        <v>2260.2750191999999</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9.0775993324540255E-2</v>
      </c>
      <c r="F23" s="247">
        <v>6.4083608004118275E-2</v>
      </c>
      <c r="G23" s="247">
        <v>1.0707312659480525E-4</v>
      </c>
      <c r="H23" s="247">
        <v>7.8383395415713462E-5</v>
      </c>
      <c r="I23" s="247">
        <v>7.7622620290169865E-3</v>
      </c>
      <c r="J23" s="247">
        <v>1.5499904732658207E-2</v>
      </c>
      <c r="K23" s="247">
        <v>8.245557248371857E-2</v>
      </c>
      <c r="L23" s="247">
        <v>4.9835067821175942E-3</v>
      </c>
      <c r="M23" s="247">
        <v>0.32301344032306795</v>
      </c>
      <c r="N23" s="247">
        <v>8.2285854688582084E-6</v>
      </c>
      <c r="O23" s="247">
        <v>1.8738641486956771E-4</v>
      </c>
      <c r="P23" s="247" t="s">
        <v>502</v>
      </c>
      <c r="Q23" s="247" t="s">
        <v>502</v>
      </c>
      <c r="R23" s="247">
        <v>5.2727673761177724E-4</v>
      </c>
      <c r="S23" s="247">
        <v>2.3744204325134185E-2</v>
      </c>
      <c r="T23" s="247">
        <v>7.2826142670183469E-4</v>
      </c>
      <c r="U23" s="247">
        <v>1.0044664949291292E-4</v>
      </c>
      <c r="V23" s="247">
        <v>1.4032467370809942E-2</v>
      </c>
      <c r="W23" s="247" t="s">
        <v>502</v>
      </c>
      <c r="X23" s="247">
        <v>3.0860893433686947E-4</v>
      </c>
      <c r="Y23" s="247">
        <v>5.0284886586603802E-4</v>
      </c>
      <c r="Z23" s="247" t="s">
        <v>399</v>
      </c>
      <c r="AA23" s="247" t="s">
        <v>399</v>
      </c>
      <c r="AB23" s="247">
        <v>8.1145780020290754E-4</v>
      </c>
      <c r="AC23" s="247" t="s">
        <v>502</v>
      </c>
      <c r="AD23" s="247" t="s">
        <v>399</v>
      </c>
      <c r="AE23" s="248"/>
      <c r="AF23" s="249">
        <v>432.25555405100675</v>
      </c>
      <c r="AG23" s="249" t="s">
        <v>399</v>
      </c>
      <c r="AH23" s="249" t="s">
        <v>399</v>
      </c>
      <c r="AI23" s="249">
        <v>0.9868527190210068</v>
      </c>
      <c r="AJ23" s="249" t="s">
        <v>399</v>
      </c>
      <c r="AK23" s="249" t="s">
        <v>414</v>
      </c>
      <c r="AL23" s="250" t="s">
        <v>12</v>
      </c>
    </row>
    <row r="24" spans="1:38" s="1" customFormat="1" ht="26.25" customHeight="1" thickBot="1" x14ac:dyDescent="0.3">
      <c r="A24" s="253" t="s">
        <v>114</v>
      </c>
      <c r="B24" s="251" t="s">
        <v>326</v>
      </c>
      <c r="C24" s="245" t="s">
        <v>344</v>
      </c>
      <c r="D24" s="246"/>
      <c r="E24" s="247">
        <v>0.1079813144921444</v>
      </c>
      <c r="F24" s="247">
        <v>2.8163397769735109E-2</v>
      </c>
      <c r="G24" s="247">
        <v>2.6783453565746938E-3</v>
      </c>
      <c r="H24" s="247">
        <v>7.1252608261917713E-4</v>
      </c>
      <c r="I24" s="247">
        <v>1.724117229687753E-3</v>
      </c>
      <c r="J24" s="247">
        <v>1.724117229687753E-3</v>
      </c>
      <c r="K24" s="247">
        <v>1.724117229687753E-3</v>
      </c>
      <c r="L24" s="247">
        <v>4.8655233648199218E-4</v>
      </c>
      <c r="M24" s="247">
        <v>3.6894764931674887E-2</v>
      </c>
      <c r="N24" s="247">
        <v>1.6201577645792476E-5</v>
      </c>
      <c r="O24" s="247">
        <v>1.3036821755319116E-6</v>
      </c>
      <c r="P24" s="247">
        <v>6.4247805410907024E-4</v>
      </c>
      <c r="Q24" s="247">
        <v>1.1928971588177885E-4</v>
      </c>
      <c r="R24" s="247">
        <v>2.3381599375635856E-5</v>
      </c>
      <c r="S24" s="247">
        <v>1.1903798385993208E-5</v>
      </c>
      <c r="T24" s="247">
        <v>1.5672288964045419E-5</v>
      </c>
      <c r="U24" s="247">
        <v>7.2906171378688364E-5</v>
      </c>
      <c r="V24" s="247">
        <v>2.0264485871660711E-3</v>
      </c>
      <c r="W24" s="247">
        <v>6.7025642962701294E-4</v>
      </c>
      <c r="X24" s="247">
        <v>9.2650303108379859E-7</v>
      </c>
      <c r="Y24" s="247">
        <v>4.0267588236745698E-6</v>
      </c>
      <c r="Z24" s="247">
        <v>1.3671960166989364E-6</v>
      </c>
      <c r="AA24" s="247">
        <v>1.335548457794203E-6</v>
      </c>
      <c r="AB24" s="247">
        <v>7.6560063292515074E-6</v>
      </c>
      <c r="AC24" s="247" t="s">
        <v>502</v>
      </c>
      <c r="AD24" s="247" t="s">
        <v>502</v>
      </c>
      <c r="AE24" s="248"/>
      <c r="AF24" s="249">
        <v>40.152658393700193</v>
      </c>
      <c r="AG24" s="249" t="s">
        <v>399</v>
      </c>
      <c r="AH24" s="249">
        <v>1180.8513612996783</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1.811987571509978</v>
      </c>
      <c r="F27" s="247">
        <v>0.50280203073952867</v>
      </c>
      <c r="G27" s="247">
        <v>2.1909701601043894E-3</v>
      </c>
      <c r="H27" s="247">
        <v>2.102650576392184E-2</v>
      </c>
      <c r="I27" s="247">
        <v>3.6180212674873279E-2</v>
      </c>
      <c r="J27" s="247">
        <v>3.6180212674873279E-2</v>
      </c>
      <c r="K27" s="247">
        <v>3.6180212674873279E-2</v>
      </c>
      <c r="L27" s="247">
        <v>3.0148025032312422E-2</v>
      </c>
      <c r="M27" s="247">
        <v>2.3399763871055788</v>
      </c>
      <c r="N27" s="247">
        <v>1.9452718550047059E-4</v>
      </c>
      <c r="O27" s="247">
        <v>2.2418847793587087E-5</v>
      </c>
      <c r="P27" s="247">
        <v>1.4494824775139739E-3</v>
      </c>
      <c r="Q27" s="247">
        <v>3.7422372478324113E-5</v>
      </c>
      <c r="R27" s="247">
        <v>1.7571596237583402E-3</v>
      </c>
      <c r="S27" s="247">
        <v>1.1987445195493678E-3</v>
      </c>
      <c r="T27" s="247">
        <v>2.0090523780709921E-4</v>
      </c>
      <c r="U27" s="247">
        <v>3.000704936947406E-5</v>
      </c>
      <c r="V27" s="247">
        <v>5.1788091932398281E-3</v>
      </c>
      <c r="W27" s="247">
        <v>4.7503000000000004E-2</v>
      </c>
      <c r="X27" s="247">
        <v>3.722372816E-3</v>
      </c>
      <c r="Y27" s="247">
        <v>4.1744349703000004E-3</v>
      </c>
      <c r="Z27" s="247">
        <v>3.2552336494000001E-3</v>
      </c>
      <c r="AA27" s="247">
        <v>3.5430490152999999E-3</v>
      </c>
      <c r="AB27" s="247">
        <v>1.4695090451E-2</v>
      </c>
      <c r="AC27" s="247">
        <v>4.7502500000000001E-5</v>
      </c>
      <c r="AD27" s="247">
        <v>9.5052000000000001E-6</v>
      </c>
      <c r="AE27" s="248"/>
      <c r="AF27" s="247">
        <v>9063.7019676103992</v>
      </c>
      <c r="AG27" s="247" t="s">
        <v>399</v>
      </c>
      <c r="AH27" s="247">
        <v>16.923632204899999</v>
      </c>
      <c r="AI27" s="247">
        <v>544.2802576309</v>
      </c>
      <c r="AJ27" s="247">
        <v>6.9843413310000004</v>
      </c>
      <c r="AK27" s="247" t="s">
        <v>399</v>
      </c>
      <c r="AL27" s="250" t="s">
        <v>12</v>
      </c>
    </row>
    <row r="28" spans="1:38" s="1" customFormat="1" ht="26.25" customHeight="1" thickBot="1" x14ac:dyDescent="0.3">
      <c r="A28" s="244" t="s">
        <v>123</v>
      </c>
      <c r="B28" s="244" t="s">
        <v>164</v>
      </c>
      <c r="C28" s="245" t="s">
        <v>146</v>
      </c>
      <c r="D28" s="246"/>
      <c r="E28" s="247">
        <v>0.609297372350735</v>
      </c>
      <c r="F28" s="247">
        <v>3.2632097557845463E-2</v>
      </c>
      <c r="G28" s="247">
        <v>5.097111585417619E-4</v>
      </c>
      <c r="H28" s="247">
        <v>1.2525263956569379E-3</v>
      </c>
      <c r="I28" s="247">
        <v>1.2564927443899735E-2</v>
      </c>
      <c r="J28" s="247">
        <v>1.2564927443899735E-2</v>
      </c>
      <c r="K28" s="247">
        <v>1.2564927443899735E-2</v>
      </c>
      <c r="L28" s="247">
        <v>1.0479173879797143E-2</v>
      </c>
      <c r="M28" s="247">
        <v>0.16646525082228539</v>
      </c>
      <c r="N28" s="247">
        <v>2.4919942100637706E-5</v>
      </c>
      <c r="O28" s="247">
        <v>2.5320017985110353E-6</v>
      </c>
      <c r="P28" s="247">
        <v>2.5588981925239967E-4</v>
      </c>
      <c r="Q28" s="247">
        <v>4.9639846259039102E-6</v>
      </c>
      <c r="R28" s="247">
        <v>4.0273505074714546E-4</v>
      </c>
      <c r="S28" s="247">
        <v>2.7034473331563451E-4</v>
      </c>
      <c r="T28" s="247">
        <v>1.1628291760816556E-5</v>
      </c>
      <c r="U28" s="247">
        <v>4.8639656547857489E-6</v>
      </c>
      <c r="V28" s="247">
        <v>8.7251324872789006E-4</v>
      </c>
      <c r="W28" s="247">
        <v>9.8490999999999995E-3</v>
      </c>
      <c r="X28" s="247">
        <v>7.9060385690000003E-4</v>
      </c>
      <c r="Y28" s="247">
        <v>8.8610190430000004E-4</v>
      </c>
      <c r="Z28" s="247">
        <v>6.9499115290000001E-4</v>
      </c>
      <c r="AA28" s="247">
        <v>7.3693084190000003E-4</v>
      </c>
      <c r="AB28" s="247">
        <v>3.1086277560000001E-3</v>
      </c>
      <c r="AC28" s="247">
        <v>9.8491000000000003E-6</v>
      </c>
      <c r="AD28" s="247">
        <v>1.9754000000000002E-6</v>
      </c>
      <c r="AE28" s="248"/>
      <c r="AF28" s="247">
        <v>1907.7795128012999</v>
      </c>
      <c r="AG28" s="247" t="s">
        <v>399</v>
      </c>
      <c r="AH28" s="247" t="s">
        <v>502</v>
      </c>
      <c r="AI28" s="247">
        <v>110.3504067125</v>
      </c>
      <c r="AJ28" s="247" t="s">
        <v>399</v>
      </c>
      <c r="AK28" s="247" t="s">
        <v>399</v>
      </c>
      <c r="AL28" s="250" t="s">
        <v>12</v>
      </c>
    </row>
    <row r="29" spans="1:38" s="1" customFormat="1" ht="26.25" customHeight="1" thickBot="1" x14ac:dyDescent="0.3">
      <c r="A29" s="244" t="s">
        <v>123</v>
      </c>
      <c r="B29" s="244" t="s">
        <v>165</v>
      </c>
      <c r="C29" s="245" t="s">
        <v>147</v>
      </c>
      <c r="D29" s="246"/>
      <c r="E29" s="247">
        <v>0.91025779089759207</v>
      </c>
      <c r="F29" s="247">
        <v>2.364206897151673E-2</v>
      </c>
      <c r="G29" s="247">
        <v>5.551925551693554E-4</v>
      </c>
      <c r="H29" s="247">
        <v>1.116730161858542E-3</v>
      </c>
      <c r="I29" s="247">
        <v>1.1802783254657265E-2</v>
      </c>
      <c r="J29" s="247">
        <v>1.1802783254657265E-2</v>
      </c>
      <c r="K29" s="247">
        <v>1.1802783254657265E-2</v>
      </c>
      <c r="L29" s="247">
        <v>8.1717543715004084E-3</v>
      </c>
      <c r="M29" s="247">
        <v>0.25028353492186789</v>
      </c>
      <c r="N29" s="247">
        <v>2.5779979879000336E-5</v>
      </c>
      <c r="O29" s="247">
        <v>2.5780055421735318E-6</v>
      </c>
      <c r="P29" s="247">
        <v>2.7326622675992598E-4</v>
      </c>
      <c r="Q29" s="247">
        <v>5.155992198663315E-6</v>
      </c>
      <c r="R29" s="247">
        <v>4.3825571083510207E-4</v>
      </c>
      <c r="S29" s="247">
        <v>2.9388917572765663E-4</v>
      </c>
      <c r="T29" s="247">
        <v>1.0312305453950364E-5</v>
      </c>
      <c r="U29" s="247">
        <v>5.1559733129795657E-6</v>
      </c>
      <c r="V29" s="247">
        <v>9.280746297658099E-4</v>
      </c>
      <c r="W29" s="247">
        <v>4.1034999999999995E-3</v>
      </c>
      <c r="X29" s="247">
        <v>1.249316709E-4</v>
      </c>
      <c r="Y29" s="247">
        <v>7.565306743E-4</v>
      </c>
      <c r="Z29" s="247">
        <v>8.4537097360000001E-4</v>
      </c>
      <c r="AA29" s="247">
        <v>1.943381548E-4</v>
      </c>
      <c r="AB29" s="247">
        <v>1.9211714735999999E-3</v>
      </c>
      <c r="AC29" s="247">
        <v>2.5202999999999998E-6</v>
      </c>
      <c r="AD29" s="247">
        <v>5.0610000000000001E-7</v>
      </c>
      <c r="AE29" s="248"/>
      <c r="AF29" s="247">
        <v>2065.0044892892001</v>
      </c>
      <c r="AG29" s="247" t="s">
        <v>399</v>
      </c>
      <c r="AH29" s="247">
        <v>0</v>
      </c>
      <c r="AI29" s="247">
        <v>119.1037031251</v>
      </c>
      <c r="AJ29" s="247">
        <v>0.15850892129999999</v>
      </c>
      <c r="AK29" s="247" t="s">
        <v>399</v>
      </c>
      <c r="AL29" s="250" t="s">
        <v>12</v>
      </c>
    </row>
    <row r="30" spans="1:38" s="1" customFormat="1" ht="26.25" customHeight="1" thickBot="1" x14ac:dyDescent="0.3">
      <c r="A30" s="244" t="s">
        <v>123</v>
      </c>
      <c r="B30" s="244" t="s">
        <v>166</v>
      </c>
      <c r="C30" s="245" t="s">
        <v>54</v>
      </c>
      <c r="D30" s="246"/>
      <c r="E30" s="247">
        <v>8.2645673116968354E-3</v>
      </c>
      <c r="F30" s="247">
        <v>4.8038275207384268E-2</v>
      </c>
      <c r="G30" s="247">
        <v>1.3438875289650954E-5</v>
      </c>
      <c r="H30" s="247">
        <v>7.345664064228157E-5</v>
      </c>
      <c r="I30" s="247">
        <v>5.2703920747699368E-4</v>
      </c>
      <c r="J30" s="247">
        <v>5.2703920747699368E-4</v>
      </c>
      <c r="K30" s="247">
        <v>5.2703920747699368E-4</v>
      </c>
      <c r="L30" s="247">
        <v>1.1455650619270294E-4</v>
      </c>
      <c r="M30" s="247">
        <v>0.1764297071802223</v>
      </c>
      <c r="N30" s="247">
        <v>3.1123728899939193E-6</v>
      </c>
      <c r="O30" s="247">
        <v>3.740483502711444E-5</v>
      </c>
      <c r="P30" s="247">
        <v>1.5492812395702895E-5</v>
      </c>
      <c r="Q30" s="247">
        <v>5.3307948545353907E-7</v>
      </c>
      <c r="R30" s="247">
        <v>1.6728268053894162E-4</v>
      </c>
      <c r="S30" s="247">
        <v>6.3292504712930235E-3</v>
      </c>
      <c r="T30" s="247">
        <v>2.6318305312021857E-4</v>
      </c>
      <c r="U30" s="247">
        <v>3.7243034493628381E-5</v>
      </c>
      <c r="V30" s="247">
        <v>3.7165800176399847E-3</v>
      </c>
      <c r="W30" s="247">
        <v>4.3379999999999997E-4</v>
      </c>
      <c r="X30" s="247">
        <v>1.12509095E-5</v>
      </c>
      <c r="Y30" s="247">
        <v>1.3320692000000001E-5</v>
      </c>
      <c r="Z30" s="247">
        <v>9.0121843999999992E-6</v>
      </c>
      <c r="AA30" s="247">
        <v>1.4380903500000001E-5</v>
      </c>
      <c r="AB30" s="247">
        <v>4.7964689400000001E-5</v>
      </c>
      <c r="AC30" s="247">
        <v>4.3430000000000002E-7</v>
      </c>
      <c r="AD30" s="247">
        <v>1.363E-7</v>
      </c>
      <c r="AE30" s="248"/>
      <c r="AF30" s="247">
        <v>71.146152858899995</v>
      </c>
      <c r="AG30" s="247" t="s">
        <v>399</v>
      </c>
      <c r="AH30" s="247" t="s">
        <v>502</v>
      </c>
      <c r="AI30" s="247">
        <v>4.6617722861999997</v>
      </c>
      <c r="AJ30" s="247" t="s">
        <v>399</v>
      </c>
      <c r="AK30" s="247" t="s">
        <v>399</v>
      </c>
      <c r="AL30" s="250" t="s">
        <v>12</v>
      </c>
    </row>
    <row r="31" spans="1:38" s="1" customFormat="1" ht="26.25" customHeight="1" thickBot="1" x14ac:dyDescent="0.3">
      <c r="A31" s="244" t="s">
        <v>123</v>
      </c>
      <c r="B31" s="244" t="s">
        <v>167</v>
      </c>
      <c r="C31" s="245" t="s">
        <v>55</v>
      </c>
      <c r="D31" s="246"/>
      <c r="E31" s="247" t="s">
        <v>399</v>
      </c>
      <c r="F31" s="247">
        <v>0.21260094501748811</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9.2103375727000003</v>
      </c>
      <c r="AG31" s="247" t="s">
        <v>399</v>
      </c>
      <c r="AH31" s="247" t="s">
        <v>399</v>
      </c>
      <c r="AI31" s="247">
        <v>0.58815408400000002</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5.5692442490655539E-2</v>
      </c>
      <c r="J32" s="247">
        <v>0.1126209013573376</v>
      </c>
      <c r="K32" s="247">
        <v>0.1381855584863132</v>
      </c>
      <c r="L32" s="247">
        <v>1.1220958977094709E-2</v>
      </c>
      <c r="M32" s="247" t="s">
        <v>399</v>
      </c>
      <c r="N32" s="247">
        <v>0.48528803382433056</v>
      </c>
      <c r="O32" s="247">
        <v>2.033312448307329E-3</v>
      </c>
      <c r="P32" s="247">
        <v>0</v>
      </c>
      <c r="Q32" s="247">
        <v>5.5053666251835562E-3</v>
      </c>
      <c r="R32" s="247">
        <v>0.1821091319829356</v>
      </c>
      <c r="S32" s="247">
        <v>4.0065334620044348</v>
      </c>
      <c r="T32" s="247">
        <v>2.7359938034253465E-2</v>
      </c>
      <c r="U32" s="247">
        <v>2.7637111697262642E-3</v>
      </c>
      <c r="V32" s="247">
        <v>1.1243748136341283</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3466.9366277231611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1.6238207435897399E-2</v>
      </c>
      <c r="J33" s="247">
        <v>3.0070754510921099E-2</v>
      </c>
      <c r="K33" s="247">
        <v>6.0141509021842197E-2</v>
      </c>
      <c r="L33" s="247">
        <v>6.3749999563152734E-4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3466.9366277231611</v>
      </c>
      <c r="AL33" s="250" t="s">
        <v>459</v>
      </c>
    </row>
    <row r="34" spans="1:38" s="1" customFormat="1" ht="26.25" customHeight="1" thickBot="1" x14ac:dyDescent="0.3">
      <c r="A34" s="244" t="s">
        <v>121</v>
      </c>
      <c r="B34" s="244" t="s">
        <v>170</v>
      </c>
      <c r="C34" s="245" t="s">
        <v>58</v>
      </c>
      <c r="D34" s="246"/>
      <c r="E34" s="247">
        <v>4.5066846611872179E-2</v>
      </c>
      <c r="F34" s="247">
        <v>4.0001909790029289E-3</v>
      </c>
      <c r="G34" s="247">
        <v>8.8728820236663849E-5</v>
      </c>
      <c r="H34" s="247">
        <v>6.0261657077400859E-6</v>
      </c>
      <c r="I34" s="247">
        <v>1.1782447920593653E-3</v>
      </c>
      <c r="J34" s="247">
        <v>1.2381367457191136E-3</v>
      </c>
      <c r="K34" s="247">
        <v>1.3072712848201807E-3</v>
      </c>
      <c r="L34" s="247">
        <v>7.6585911483858756E-4</v>
      </c>
      <c r="M34" s="247">
        <v>9.2019180653773458E-3</v>
      </c>
      <c r="N34" s="247" t="s">
        <v>502</v>
      </c>
      <c r="O34" s="247">
        <v>8.6140896313094504E-6</v>
      </c>
      <c r="P34" s="247" t="s">
        <v>502</v>
      </c>
      <c r="Q34" s="247" t="s">
        <v>502</v>
      </c>
      <c r="R34" s="247">
        <v>4.2996507473016693E-5</v>
      </c>
      <c r="S34" s="247">
        <v>1.4618073133990368E-3</v>
      </c>
      <c r="T34" s="247">
        <v>6.0187716393870304E-5</v>
      </c>
      <c r="U34" s="247">
        <v>8.6140896313094504E-6</v>
      </c>
      <c r="V34" s="247">
        <v>8.5993014946033383E-4</v>
      </c>
      <c r="W34" s="247" t="s">
        <v>502</v>
      </c>
      <c r="X34" s="247">
        <v>2.5805298552163068E-5</v>
      </c>
      <c r="Y34" s="247">
        <v>4.2996507473016693E-5</v>
      </c>
      <c r="Z34" s="247" t="s">
        <v>502</v>
      </c>
      <c r="AA34" s="247" t="s">
        <v>502</v>
      </c>
      <c r="AB34" s="247">
        <v>6.8801806025179768E-5</v>
      </c>
      <c r="AC34" s="247" t="s">
        <v>399</v>
      </c>
      <c r="AD34" s="247" t="s">
        <v>399</v>
      </c>
      <c r="AE34" s="248"/>
      <c r="AF34" s="249">
        <v>36.970341765276601</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2.9353337505010523E-2</v>
      </c>
      <c r="F36" s="247">
        <v>1.0469785715779491E-3</v>
      </c>
      <c r="G36" s="247">
        <v>1.1252648550661209E-3</v>
      </c>
      <c r="H36" s="247">
        <v>2.7327860765891506E-6</v>
      </c>
      <c r="I36" s="247">
        <v>5.2340890972789854E-4</v>
      </c>
      <c r="J36" s="247">
        <v>5.60864154189385E-4</v>
      </c>
      <c r="K36" s="247">
        <v>5.60864154189385E-4</v>
      </c>
      <c r="L36" s="247">
        <v>1.7386788779870941E-4</v>
      </c>
      <c r="M36" s="247">
        <v>2.766544022241134E-3</v>
      </c>
      <c r="N36" s="247">
        <v>4.8595366526641189E-5</v>
      </c>
      <c r="O36" s="247">
        <v>3.7455244461486593E-6</v>
      </c>
      <c r="P36" s="247">
        <v>1.1220498126230747E-5</v>
      </c>
      <c r="Q36" s="247">
        <v>1.4949947360164178E-5</v>
      </c>
      <c r="R36" s="247">
        <v>1.8695471806312836E-5</v>
      </c>
      <c r="S36" s="247">
        <v>3.2905959404576417E-4</v>
      </c>
      <c r="T36" s="247">
        <v>3.7390943612625676E-4</v>
      </c>
      <c r="U36" s="247">
        <v>3.7390943612625672E-5</v>
      </c>
      <c r="V36" s="247">
        <v>4.4865917292707762E-4</v>
      </c>
      <c r="W36" s="247">
        <v>4.8595366526641183E-2</v>
      </c>
      <c r="X36" s="247" t="s">
        <v>502</v>
      </c>
      <c r="Y36" s="247" t="s">
        <v>502</v>
      </c>
      <c r="Z36" s="247" t="s">
        <v>502</v>
      </c>
      <c r="AA36" s="247" t="s">
        <v>502</v>
      </c>
      <c r="AB36" s="247">
        <v>1.2699417650031936E-6</v>
      </c>
      <c r="AC36" s="247">
        <v>2.9899894720328357E-5</v>
      </c>
      <c r="AD36" s="247">
        <v>1.4210487598263584E-5</v>
      </c>
      <c r="AE36" s="248"/>
      <c r="AF36" s="249">
        <v>16.075212215230298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7.3685976751928832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2.9105868719370765E-3</v>
      </c>
      <c r="F38" s="247">
        <v>2.4258849633015703E-4</v>
      </c>
      <c r="G38" s="247">
        <v>2.6849142407592857E-6</v>
      </c>
      <c r="H38" s="247">
        <v>1.9809991668925532E-6</v>
      </c>
      <c r="I38" s="247">
        <v>1.1981727992138919E-4</v>
      </c>
      <c r="J38" s="247">
        <v>2.1575677158304583E-4</v>
      </c>
      <c r="K38" s="247">
        <v>9.960749127951086E-4</v>
      </c>
      <c r="L38" s="247">
        <v>8.2900230875904233E-5</v>
      </c>
      <c r="M38" s="247">
        <v>1.9893381077660541E-3</v>
      </c>
      <c r="N38" s="247">
        <v>2.3513339816106298E-10</v>
      </c>
      <c r="O38" s="247">
        <v>3.2515559776248035E-6</v>
      </c>
      <c r="P38" s="247" t="s">
        <v>502</v>
      </c>
      <c r="Q38" s="247" t="s">
        <v>502</v>
      </c>
      <c r="R38" s="247">
        <v>1.3297487841315372E-5</v>
      </c>
      <c r="S38" s="247">
        <v>5.065459674025094E-4</v>
      </c>
      <c r="T38" s="247">
        <v>1.8222435086286239E-5</v>
      </c>
      <c r="U38" s="247">
        <v>2.4934484821531897E-6</v>
      </c>
      <c r="V38" s="247">
        <v>2.7523364036598284E-4</v>
      </c>
      <c r="W38" s="247" t="s">
        <v>502</v>
      </c>
      <c r="X38" s="247">
        <v>7.4800133064308003E-6</v>
      </c>
      <c r="Y38" s="247">
        <v>1.2462751564878188E-5</v>
      </c>
      <c r="Z38" s="247" t="s">
        <v>399</v>
      </c>
      <c r="AA38" s="247" t="s">
        <v>399</v>
      </c>
      <c r="AB38" s="247">
        <v>1.9942764871308986E-5</v>
      </c>
      <c r="AC38" s="247" t="s">
        <v>502</v>
      </c>
      <c r="AD38" s="247" t="s">
        <v>399</v>
      </c>
      <c r="AE38" s="248"/>
      <c r="AF38" s="249">
        <v>10.657696857852194</v>
      </c>
      <c r="AG38" s="249" t="s">
        <v>399</v>
      </c>
      <c r="AH38" s="249" t="s">
        <v>399</v>
      </c>
      <c r="AI38" s="249">
        <v>2.8199504542557987E-5</v>
      </c>
      <c r="AJ38" s="249" t="s">
        <v>399</v>
      </c>
      <c r="AK38" s="249" t="s">
        <v>414</v>
      </c>
      <c r="AL38" s="250" t="s">
        <v>12</v>
      </c>
    </row>
    <row r="39" spans="1:38" s="1" customFormat="1" ht="26.25" customHeight="1" thickBot="1" x14ac:dyDescent="0.3">
      <c r="A39" s="244" t="s">
        <v>115</v>
      </c>
      <c r="B39" s="244" t="s">
        <v>175</v>
      </c>
      <c r="C39" s="245" t="s">
        <v>423</v>
      </c>
      <c r="D39" s="246"/>
      <c r="E39" s="247">
        <v>0.42621415844010829</v>
      </c>
      <c r="F39" s="247">
        <v>0.27788374662496529</v>
      </c>
      <c r="G39" s="247">
        <v>0.14959483697181467</v>
      </c>
      <c r="H39" s="247">
        <v>6.6103300660884153E-3</v>
      </c>
      <c r="I39" s="247">
        <v>3.566124051373748E-2</v>
      </c>
      <c r="J39" s="247">
        <v>4.0205361066813446E-2</v>
      </c>
      <c r="K39" s="247">
        <v>4.0205361066813446E-2</v>
      </c>
      <c r="L39" s="247">
        <v>1.5604105746146534E-2</v>
      </c>
      <c r="M39" s="247">
        <v>0.45304594055967279</v>
      </c>
      <c r="N39" s="247">
        <v>1.2236067230187334E-2</v>
      </c>
      <c r="O39" s="247">
        <v>2.3689431672527741E-4</v>
      </c>
      <c r="P39" s="247">
        <v>5.9644441279898272E-3</v>
      </c>
      <c r="Q39" s="247">
        <v>1.8338299890103087E-3</v>
      </c>
      <c r="R39" s="247">
        <v>1.5287010463507935E-2</v>
      </c>
      <c r="S39" s="247">
        <v>4.5721089437269109E-3</v>
      </c>
      <c r="T39" s="247">
        <v>0.18947829833142019</v>
      </c>
      <c r="U39" s="247">
        <v>7.7582709193116763E-4</v>
      </c>
      <c r="V39" s="247">
        <v>3.5123002231988658E-2</v>
      </c>
      <c r="W39" s="247">
        <v>1.4685919236339709E-2</v>
      </c>
      <c r="X39" s="247">
        <v>1.0628574274131172E-5</v>
      </c>
      <c r="Y39" s="247">
        <v>5.3938423106811615E-5</v>
      </c>
      <c r="Z39" s="247">
        <v>1.4416243845217166E-5</v>
      </c>
      <c r="AA39" s="247">
        <v>1.3898007162312572E-5</v>
      </c>
      <c r="AB39" s="247">
        <v>9.2881248388472531E-5</v>
      </c>
      <c r="AC39" s="247">
        <v>3.3323550722557125E-4</v>
      </c>
      <c r="AD39" s="247">
        <v>1.9691189063329213E-4</v>
      </c>
      <c r="AE39" s="248"/>
      <c r="AF39" s="249">
        <v>1514.7068510253239</v>
      </c>
      <c r="AG39" s="249" t="s">
        <v>399</v>
      </c>
      <c r="AH39" s="249">
        <v>10764.765634976469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0.6849801279811083</v>
      </c>
      <c r="F41" s="247">
        <v>0.15690271596393821</v>
      </c>
      <c r="G41" s="247">
        <v>0.32437364065337437</v>
      </c>
      <c r="H41" s="247">
        <v>2.1944842236992945E-2</v>
      </c>
      <c r="I41" s="247">
        <v>0.13420529397621181</v>
      </c>
      <c r="J41" s="247">
        <v>0.13658870716353227</v>
      </c>
      <c r="K41" s="247">
        <v>0.14372111393062939</v>
      </c>
      <c r="L41" s="247">
        <v>1.1129824828817728E-2</v>
      </c>
      <c r="M41" s="247">
        <v>1.735382876423043</v>
      </c>
      <c r="N41" s="247">
        <v>1.7007765310493597E-2</v>
      </c>
      <c r="O41" s="247">
        <v>3.217610428433841E-3</v>
      </c>
      <c r="P41" s="247">
        <v>2.8319907617036988E-3</v>
      </c>
      <c r="Q41" s="247">
        <v>2.4972938705084919E-3</v>
      </c>
      <c r="R41" s="247">
        <v>7.0794768107639294E-3</v>
      </c>
      <c r="S41" s="247">
        <v>3.6838362860948529E-3</v>
      </c>
      <c r="T41" s="247">
        <v>1.5301467762430167E-3</v>
      </c>
      <c r="U41" s="247">
        <v>1.0046170766019954E-2</v>
      </c>
      <c r="V41" s="247">
        <v>0.14091909972790237</v>
      </c>
      <c r="W41" s="247">
        <v>0.1805210018365575</v>
      </c>
      <c r="X41" s="247">
        <v>3.5092322958224093E-2</v>
      </c>
      <c r="Y41" s="247">
        <v>4.248911018649057E-2</v>
      </c>
      <c r="Z41" s="247">
        <v>1.6573876741306962E-2</v>
      </c>
      <c r="AA41" s="247">
        <v>1.8761959500421459E-2</v>
      </c>
      <c r="AB41" s="247">
        <v>0.11291726938644309</v>
      </c>
      <c r="AC41" s="247">
        <v>1.2378959577830188E-3</v>
      </c>
      <c r="AD41" s="247">
        <v>1.3769311232157062E-2</v>
      </c>
      <c r="AE41" s="248"/>
      <c r="AF41" s="249">
        <v>3475.6031328712952</v>
      </c>
      <c r="AG41" s="249">
        <v>80.957147831360288</v>
      </c>
      <c r="AH41" s="249">
        <v>18690.142488929174</v>
      </c>
      <c r="AI41" s="249">
        <v>237.54050522551515</v>
      </c>
      <c r="AJ41" s="249" t="s">
        <v>399</v>
      </c>
      <c r="AK41" s="249" t="s">
        <v>414</v>
      </c>
      <c r="AL41" s="250" t="s">
        <v>12</v>
      </c>
    </row>
    <row r="42" spans="1:38" s="1" customFormat="1" ht="26.25" customHeight="1" thickBot="1" x14ac:dyDescent="0.3">
      <c r="A42" s="244" t="s">
        <v>121</v>
      </c>
      <c r="B42" s="244" t="s">
        <v>178</v>
      </c>
      <c r="C42" s="245" t="s">
        <v>60</v>
      </c>
      <c r="D42" s="246"/>
      <c r="E42" s="247">
        <v>3.2036491333846122E-3</v>
      </c>
      <c r="F42" s="247">
        <v>4.8291102907187258E-2</v>
      </c>
      <c r="G42" s="247">
        <v>3.19854876381517E-6</v>
      </c>
      <c r="H42" s="247">
        <v>6.5054877619739631E-6</v>
      </c>
      <c r="I42" s="247">
        <v>2.4378875159724063E-4</v>
      </c>
      <c r="J42" s="247">
        <v>2.6461883412896061E-4</v>
      </c>
      <c r="K42" s="247">
        <v>2.8792993081784053E-4</v>
      </c>
      <c r="L42" s="247">
        <v>3.6170156022100121E-5</v>
      </c>
      <c r="M42" s="247">
        <v>0.20209224467412809</v>
      </c>
      <c r="N42" s="247">
        <v>1.0551670249112373E-5</v>
      </c>
      <c r="O42" s="247">
        <v>4.7615977003602821E-6</v>
      </c>
      <c r="P42" s="247" t="s">
        <v>502</v>
      </c>
      <c r="Q42" s="247" t="s">
        <v>502</v>
      </c>
      <c r="R42" s="247">
        <v>6.2411620024627028E-5</v>
      </c>
      <c r="S42" s="247">
        <v>1.6261180544766638E-3</v>
      </c>
      <c r="T42" s="247">
        <v>3.625308803246678E-5</v>
      </c>
      <c r="U42" s="247">
        <v>4.2658692502202821E-6</v>
      </c>
      <c r="V42" s="247">
        <v>7.4109033646702007E-4</v>
      </c>
      <c r="W42" s="247" t="s">
        <v>502</v>
      </c>
      <c r="X42" s="247">
        <v>1.2209290027695099E-5</v>
      </c>
      <c r="Y42" s="247">
        <v>1.3349306042465671E-5</v>
      </c>
      <c r="Z42" s="247" t="s">
        <v>399</v>
      </c>
      <c r="AA42" s="247" t="s">
        <v>399</v>
      </c>
      <c r="AB42" s="247">
        <v>2.5558596070160768E-5</v>
      </c>
      <c r="AC42" s="247" t="s">
        <v>502</v>
      </c>
      <c r="AD42" s="247" t="s">
        <v>399</v>
      </c>
      <c r="AE42" s="248"/>
      <c r="AF42" s="249">
        <v>18.673416055914277</v>
      </c>
      <c r="AG42" s="249" t="s">
        <v>399</v>
      </c>
      <c r="AH42" s="249" t="s">
        <v>399</v>
      </c>
      <c r="AI42" s="249">
        <v>1.2654598430019706</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8.2316758970090755E-4</v>
      </c>
      <c r="F44" s="247">
        <v>4.005447855867904E-3</v>
      </c>
      <c r="G44" s="247">
        <v>6.1747891052140157E-7</v>
      </c>
      <c r="H44" s="247">
        <v>4.1824105068575471E-7</v>
      </c>
      <c r="I44" s="247">
        <v>1.3846819142214643E-4</v>
      </c>
      <c r="J44" s="247">
        <v>1.4726199035331339E-4</v>
      </c>
      <c r="K44" s="247">
        <v>2.3609232410452951E-4</v>
      </c>
      <c r="L44" s="247">
        <v>2.9777129134436234E-5</v>
      </c>
      <c r="M44" s="247">
        <v>1.1474677392309248E-2</v>
      </c>
      <c r="N44" s="247">
        <v>4.3666207372822784E-7</v>
      </c>
      <c r="O44" s="247">
        <v>1.8969560642079596E-6</v>
      </c>
      <c r="P44" s="247" t="s">
        <v>502</v>
      </c>
      <c r="Q44" s="247" t="s">
        <v>502</v>
      </c>
      <c r="R44" s="247">
        <v>5.5163097838162861E-6</v>
      </c>
      <c r="S44" s="247">
        <v>2.4373534303396055E-4</v>
      </c>
      <c r="T44" s="247">
        <v>6.7704083891531599E-6</v>
      </c>
      <c r="U44" s="247">
        <v>6.2704864956843647E-7</v>
      </c>
      <c r="V44" s="247">
        <v>1.408055500244744E-4</v>
      </c>
      <c r="W44" s="247" t="s">
        <v>502</v>
      </c>
      <c r="X44" s="247">
        <v>2.1283584473815468E-6</v>
      </c>
      <c r="Y44" s="247">
        <v>3.0293849493692421E-6</v>
      </c>
      <c r="Z44" s="247" t="s">
        <v>399</v>
      </c>
      <c r="AA44" s="247" t="s">
        <v>399</v>
      </c>
      <c r="AB44" s="247">
        <v>5.1577433967507897E-6</v>
      </c>
      <c r="AC44" s="247" t="s">
        <v>502</v>
      </c>
      <c r="AD44" s="247" t="s">
        <v>399</v>
      </c>
      <c r="AE44" s="248"/>
      <c r="AF44" s="249">
        <v>2.6962758230506352</v>
      </c>
      <c r="AG44" s="249" t="s">
        <v>399</v>
      </c>
      <c r="AH44" s="249" t="s">
        <v>399</v>
      </c>
      <c r="AI44" s="249">
        <v>5.2368800978358984E-2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4.0445508728050283E-5</v>
      </c>
      <c r="F47" s="247">
        <v>5.6668757511748807E-6</v>
      </c>
      <c r="G47" s="247">
        <v>1.2042768014144209E-8</v>
      </c>
      <c r="H47" s="247">
        <v>1.0456845818424104E-8</v>
      </c>
      <c r="I47" s="247">
        <v>8.7650410870525326E-6</v>
      </c>
      <c r="J47" s="247">
        <v>5.1818222481083826E-5</v>
      </c>
      <c r="K47" s="247">
        <v>3.5024461641695431E-4</v>
      </c>
      <c r="L47" s="247">
        <v>2.0713693771101524E-6</v>
      </c>
      <c r="M47" s="247">
        <v>2.1585779474092714E-5</v>
      </c>
      <c r="N47" s="247" t="s">
        <v>399</v>
      </c>
      <c r="O47" s="247">
        <v>1.8696821968582833E-6</v>
      </c>
      <c r="P47" s="247" t="s">
        <v>502</v>
      </c>
      <c r="Q47" s="247" t="s">
        <v>502</v>
      </c>
      <c r="R47" s="247">
        <v>2.8262821101336699E-6</v>
      </c>
      <c r="S47" s="247">
        <v>1.6603195155894183E-4</v>
      </c>
      <c r="T47" s="247">
        <v>2.802388743867169E-6</v>
      </c>
      <c r="U47" s="247">
        <v>1.1183848452957111E-8</v>
      </c>
      <c r="V47" s="247">
        <v>9.0703614013601575E-5</v>
      </c>
      <c r="W47" s="247" t="s">
        <v>502</v>
      </c>
      <c r="X47" s="247">
        <v>2.6904288055462271E-8</v>
      </c>
      <c r="Y47" s="247">
        <v>4.7037136258548439E-8</v>
      </c>
      <c r="Z47" s="247" t="s">
        <v>399</v>
      </c>
      <c r="AA47" s="247" t="s">
        <v>399</v>
      </c>
      <c r="AB47" s="247">
        <v>7.3941424314010707E-8</v>
      </c>
      <c r="AC47" s="247" t="s">
        <v>502</v>
      </c>
      <c r="AD47" s="247" t="s">
        <v>399</v>
      </c>
      <c r="AE47" s="248"/>
      <c r="AF47" s="249">
        <v>4.7749440969900386E-2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3.6096528583042201E-2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0.30172461579867954</v>
      </c>
      <c r="AL53" s="250" t="s">
        <v>373</v>
      </c>
    </row>
    <row r="54" spans="1:38" s="1" customFormat="1" ht="37.5" customHeight="1" thickBot="1" x14ac:dyDescent="0.3">
      <c r="A54" s="244" t="s">
        <v>116</v>
      </c>
      <c r="B54" s="251" t="s">
        <v>188</v>
      </c>
      <c r="C54" s="254" t="s">
        <v>291</v>
      </c>
      <c r="D54" s="256"/>
      <c r="E54" s="247" t="s">
        <v>399</v>
      </c>
      <c r="F54" s="247">
        <v>0.23130960043264062</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30387.228882756215</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1.4423269848888888E-3</v>
      </c>
      <c r="J61" s="247">
        <v>1.4423269848888889E-2</v>
      </c>
      <c r="K61" s="247">
        <v>4.8002921066666662E-2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45560.58222222222</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1.451975537434059</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1191604</v>
      </c>
      <c r="AL82" s="250" t="s">
        <v>398</v>
      </c>
    </row>
    <row r="83" spans="1:38" s="1" customFormat="1" ht="26.25" customHeight="1" thickBot="1" x14ac:dyDescent="0.3">
      <c r="A83" s="244" t="s">
        <v>114</v>
      </c>
      <c r="B83" s="260" t="s">
        <v>218</v>
      </c>
      <c r="C83" s="261" t="s">
        <v>72</v>
      </c>
      <c r="D83" s="246"/>
      <c r="E83" s="247" t="s">
        <v>502</v>
      </c>
      <c r="F83" s="247">
        <v>5.6135671033573028E-4</v>
      </c>
      <c r="G83" s="247" t="s">
        <v>502</v>
      </c>
      <c r="H83" s="247" t="s">
        <v>399</v>
      </c>
      <c r="I83" s="247">
        <v>1.4033917758393257E-4</v>
      </c>
      <c r="J83" s="247">
        <v>1.0525438318794943E-3</v>
      </c>
      <c r="K83" s="247">
        <v>4.9118712154376399E-3</v>
      </c>
      <c r="L83" s="247">
        <v>7.9993331222841561E-6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0.58950536088936401</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4.585375E-3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6.3242402644385432E-3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1191604</v>
      </c>
      <c r="AL87" s="250" t="s">
        <v>398</v>
      </c>
    </row>
    <row r="88" spans="1:38" s="1" customFormat="1" ht="26.25" customHeight="1" thickBot="1" x14ac:dyDescent="0.3">
      <c r="A88" s="244" t="s">
        <v>117</v>
      </c>
      <c r="B88" s="254" t="s">
        <v>223</v>
      </c>
      <c r="C88" s="259" t="s">
        <v>90</v>
      </c>
      <c r="D88" s="246"/>
      <c r="E88" s="247" t="s">
        <v>501</v>
      </c>
      <c r="F88" s="247">
        <v>8.5801499999999995E-4</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0.19663849999999999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3.8070426444536463E-3</v>
      </c>
      <c r="F91" s="247">
        <v>1.0171572571870447E-2</v>
      </c>
      <c r="G91" s="247">
        <v>1.3321812294226512E-3</v>
      </c>
      <c r="H91" s="247">
        <v>8.7214930110046177E-3</v>
      </c>
      <c r="I91" s="247">
        <v>6.1581932721998606E-2</v>
      </c>
      <c r="J91" s="247">
        <v>6.6052635069796362E-2</v>
      </c>
      <c r="K91" s="247">
        <v>6.6976033574729157E-2</v>
      </c>
      <c r="L91" s="247">
        <v>2.5534009658724363E-4</v>
      </c>
      <c r="M91" s="247">
        <v>0.1164624343758791</v>
      </c>
      <c r="N91" s="247">
        <v>7.3299843854861588E-2</v>
      </c>
      <c r="O91" s="247">
        <v>1.378857247420506E-2</v>
      </c>
      <c r="P91" s="247">
        <v>2.9953021336144971E-4</v>
      </c>
      <c r="Q91" s="247">
        <v>1.3737736059977261E-4</v>
      </c>
      <c r="R91" s="247">
        <v>1.1315265389362455E-2</v>
      </c>
      <c r="S91" s="247">
        <v>0.44551066270365641</v>
      </c>
      <c r="T91" s="247">
        <v>2.4569969233523576E-2</v>
      </c>
      <c r="U91" s="247">
        <v>2.3341534583624815E-3</v>
      </c>
      <c r="V91" s="247">
        <v>0.25719432340860859</v>
      </c>
      <c r="W91" s="247">
        <v>2.1015645809649682E-4</v>
      </c>
      <c r="X91" s="247">
        <v>2.3327366848711146E-4</v>
      </c>
      <c r="Y91" s="247">
        <v>9.4570406143423564E-5</v>
      </c>
      <c r="Z91" s="247">
        <v>9.4570406143423564E-5</v>
      </c>
      <c r="AA91" s="247">
        <v>9.4570406143423564E-5</v>
      </c>
      <c r="AB91" s="247">
        <v>5.1698488691738227E-4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0.18048728165938577</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3.5177283649258343E-5</v>
      </c>
      <c r="F99" s="247">
        <v>1.0746816901574937E-3</v>
      </c>
      <c r="G99" s="247" t="s">
        <v>399</v>
      </c>
      <c r="H99" s="247">
        <v>1.2332003737396938E-3</v>
      </c>
      <c r="I99" s="247">
        <v>2.8355468496465654E-5</v>
      </c>
      <c r="J99" s="247">
        <v>4.3570597933593566E-5</v>
      </c>
      <c r="K99" s="247">
        <v>9.5440357378347816E-5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6.9159679259672327E-2</v>
      </c>
      <c r="AL99" s="250" t="s">
        <v>402</v>
      </c>
    </row>
    <row r="100" spans="1:38" s="1" customFormat="1" ht="26.25" customHeight="1" thickBot="1" x14ac:dyDescent="0.3">
      <c r="A100" s="244" t="s">
        <v>118</v>
      </c>
      <c r="B100" s="244" t="s">
        <v>227</v>
      </c>
      <c r="C100" s="245" t="s">
        <v>435</v>
      </c>
      <c r="D100" s="263"/>
      <c r="E100" s="247">
        <v>7.2759965375931754E-5</v>
      </c>
      <c r="F100" s="247">
        <v>1.2794238369115349E-3</v>
      </c>
      <c r="G100" s="247" t="s">
        <v>399</v>
      </c>
      <c r="H100" s="247">
        <v>1.4551601871362803E-3</v>
      </c>
      <c r="I100" s="247">
        <v>3.5651414599338715E-5</v>
      </c>
      <c r="J100" s="247">
        <v>5.3487573857304501E-5</v>
      </c>
      <c r="K100" s="247">
        <v>1.1687018913575031E-4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0.19852794592061154</v>
      </c>
      <c r="AL100" s="250" t="s">
        <v>402</v>
      </c>
    </row>
    <row r="101" spans="1:38" s="1" customFormat="1" ht="26.25" customHeight="1" thickBot="1" x14ac:dyDescent="0.3">
      <c r="A101" s="244" t="s">
        <v>118</v>
      </c>
      <c r="B101" s="244" t="s">
        <v>229</v>
      </c>
      <c r="C101" s="245" t="s">
        <v>272</v>
      </c>
      <c r="D101" s="263"/>
      <c r="E101" s="247">
        <v>3.6005025044599573E-7</v>
      </c>
      <c r="F101" s="247">
        <v>4.5686337498685367E-6</v>
      </c>
      <c r="G101" s="247" t="s">
        <v>399</v>
      </c>
      <c r="H101" s="247">
        <v>1.3331754900863987E-5</v>
      </c>
      <c r="I101" s="247">
        <v>3.9970546696705232E-7</v>
      </c>
      <c r="J101" s="247">
        <v>1.1991164009011567E-6</v>
      </c>
      <c r="K101" s="247">
        <v>2.7979382687693662E-6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1.9985273348352615E-2</v>
      </c>
      <c r="AL101" s="250" t="s">
        <v>402</v>
      </c>
    </row>
    <row r="102" spans="1:38" s="1" customFormat="1" ht="26.25" customHeight="1" thickBot="1" x14ac:dyDescent="0.3">
      <c r="A102" s="244" t="s">
        <v>118</v>
      </c>
      <c r="B102" s="244" t="s">
        <v>230</v>
      </c>
      <c r="C102" s="245" t="s">
        <v>436</v>
      </c>
      <c r="D102" s="263"/>
      <c r="E102" s="247">
        <v>7.2908378305680335E-8</v>
      </c>
      <c r="F102" s="247">
        <v>2.3966146221770519E-6</v>
      </c>
      <c r="G102" s="247" t="s">
        <v>399</v>
      </c>
      <c r="H102" s="247">
        <v>6.9667242540369525E-6</v>
      </c>
      <c r="I102" s="247">
        <v>2.0233604067860148E-8</v>
      </c>
      <c r="J102" s="247">
        <v>4.599118603555286E-7</v>
      </c>
      <c r="K102" s="247">
        <v>3.3231076847044954E-6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3.2437876825955523E-3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1.3451139567580558E-6</v>
      </c>
      <c r="F104" s="247">
        <v>1.6356117429470482E-5</v>
      </c>
      <c r="G104" s="247" t="s">
        <v>399</v>
      </c>
      <c r="H104" s="247">
        <v>2.7939981318078146E-5</v>
      </c>
      <c r="I104" s="247">
        <v>5.6120992900314222E-7</v>
      </c>
      <c r="J104" s="247">
        <v>1.6836297870094266E-6</v>
      </c>
      <c r="K104" s="247">
        <v>3.9284695030219955E-6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2.806049645015711E-2</v>
      </c>
      <c r="AL104" s="250" t="s">
        <v>402</v>
      </c>
    </row>
    <row r="105" spans="1:38" s="1" customFormat="1" ht="26.25" customHeight="1" thickBot="1" x14ac:dyDescent="0.3">
      <c r="A105" s="244" t="s">
        <v>118</v>
      </c>
      <c r="B105" s="244" t="s">
        <v>354</v>
      </c>
      <c r="C105" s="245" t="s">
        <v>276</v>
      </c>
      <c r="D105" s="263"/>
      <c r="E105" s="247">
        <v>1.5159821245128107E-5</v>
      </c>
      <c r="F105" s="247">
        <v>1.853888234528661E-4</v>
      </c>
      <c r="G105" s="247" t="s">
        <v>399</v>
      </c>
      <c r="H105" s="247">
        <v>3.8553127810147977E-4</v>
      </c>
      <c r="I105" s="247">
        <v>4.3090794078061927E-6</v>
      </c>
      <c r="J105" s="247">
        <v>6.7714104979811601E-6</v>
      </c>
      <c r="K105" s="247">
        <v>1.4773986541049803E-5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3.0779138627187091E-2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1.2605202210151405E-6</v>
      </c>
      <c r="F107" s="247">
        <v>3.1048963825326223E-5</v>
      </c>
      <c r="G107" s="247" t="s">
        <v>399</v>
      </c>
      <c r="H107" s="247">
        <v>5.0270090352072718E-5</v>
      </c>
      <c r="I107" s="247">
        <v>5.6452661500593139E-7</v>
      </c>
      <c r="J107" s="247">
        <v>7.5270215334124197E-6</v>
      </c>
      <c r="K107" s="247">
        <v>3.5753352283708994E-5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0.18817553833531048</v>
      </c>
      <c r="AL107" s="250" t="s">
        <v>402</v>
      </c>
    </row>
    <row r="108" spans="1:38" s="1" customFormat="1" ht="26.25" customHeight="1" thickBot="1" x14ac:dyDescent="0.3">
      <c r="A108" s="244" t="s">
        <v>118</v>
      </c>
      <c r="B108" s="244" t="s">
        <v>356</v>
      </c>
      <c r="C108" s="245" t="s">
        <v>438</v>
      </c>
      <c r="D108" s="263"/>
      <c r="E108" s="247">
        <v>2.5152995637352653E-6</v>
      </c>
      <c r="F108" s="247">
        <v>5.4405659811976349E-5</v>
      </c>
      <c r="G108" s="247" t="s">
        <v>399</v>
      </c>
      <c r="H108" s="247">
        <v>5.2128403587361399E-5</v>
      </c>
      <c r="I108" s="247">
        <v>1.0075122187403029E-6</v>
      </c>
      <c r="J108" s="247">
        <v>1.0075122187403029E-5</v>
      </c>
      <c r="K108" s="247">
        <v>2.0150244374806058E-5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0.50375610937015147</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1.2001315311082439E-7</v>
      </c>
      <c r="F110" s="247">
        <v>9.7708763567442592E-6</v>
      </c>
      <c r="G110" s="247" t="s">
        <v>399</v>
      </c>
      <c r="H110" s="247">
        <v>3.5810175688467309E-6</v>
      </c>
      <c r="I110" s="247">
        <v>4.264060569898092E-7</v>
      </c>
      <c r="J110" s="247">
        <v>3.0627738481283629E-6</v>
      </c>
      <c r="K110" s="247">
        <v>3.3238433183515225E-6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3.0151840009193152E-2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1.1544166945084723E-3</v>
      </c>
      <c r="F112" s="247" t="s">
        <v>502</v>
      </c>
      <c r="G112" s="247" t="s">
        <v>399</v>
      </c>
      <c r="H112" s="247">
        <v>1.4430208681355907E-3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28860.417362711811</v>
      </c>
      <c r="AL112" s="250" t="s">
        <v>492</v>
      </c>
    </row>
    <row r="113" spans="1:38" s="1" customFormat="1" ht="26.25" customHeight="1" thickBot="1" x14ac:dyDescent="0.3">
      <c r="A113" s="244" t="s">
        <v>128</v>
      </c>
      <c r="B113" s="264" t="s">
        <v>246</v>
      </c>
      <c r="C113" s="265" t="s">
        <v>135</v>
      </c>
      <c r="D113" s="246"/>
      <c r="E113" s="247">
        <v>7.7031025934609122E-4</v>
      </c>
      <c r="F113" s="247" t="s">
        <v>502</v>
      </c>
      <c r="G113" s="247" t="s">
        <v>399</v>
      </c>
      <c r="H113" s="247">
        <v>1.9199077794456126E-3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8372.4599067816926</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1.9330606619532844E-3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10885.296576870587</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2.1229364252727342E-5</v>
      </c>
      <c r="J119" s="247">
        <v>3.7928100555194056E-4</v>
      </c>
      <c r="K119" s="247">
        <v>3.7928100555194056E-4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299.26329674908425</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2.5736643520421243E-4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299.26329674908425</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2.0249904000000001E-3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8.4374600000000015</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4.3155750000000003E-3</v>
      </c>
      <c r="F133" s="247">
        <v>6.8003000000000006E-5</v>
      </c>
      <c r="G133" s="247">
        <v>5.9110300000000005E-4</v>
      </c>
      <c r="H133" s="247" t="s">
        <v>399</v>
      </c>
      <c r="I133" s="247">
        <v>1.8151570000000003E-4</v>
      </c>
      <c r="J133" s="247">
        <v>1.8151570000000003E-4</v>
      </c>
      <c r="K133" s="247">
        <v>2.0170736000000002E-4</v>
      </c>
      <c r="L133" s="247" t="s">
        <v>502</v>
      </c>
      <c r="M133" s="247">
        <v>7.3234000000000005E-4</v>
      </c>
      <c r="N133" s="247">
        <v>1.5708692999999999E-4</v>
      </c>
      <c r="O133" s="247">
        <v>2.6311930000000003E-5</v>
      </c>
      <c r="P133" s="247">
        <v>7.7941900000000003E-3</v>
      </c>
      <c r="Q133" s="247">
        <v>7.1193910000000004E-5</v>
      </c>
      <c r="R133" s="247">
        <v>7.0932360000000003E-5</v>
      </c>
      <c r="S133" s="247">
        <v>6.5021330000000009E-5</v>
      </c>
      <c r="T133" s="247">
        <v>9.0653230000000003E-5</v>
      </c>
      <c r="U133" s="247">
        <v>1.0346918000000001E-4</v>
      </c>
      <c r="V133" s="247">
        <v>8.3758772000000004E-4</v>
      </c>
      <c r="W133" s="247">
        <v>1.41237E-4</v>
      </c>
      <c r="X133" s="247">
        <v>6.9049200000000009E-8</v>
      </c>
      <c r="Y133" s="247">
        <v>3.7715510000000001E-8</v>
      </c>
      <c r="Z133" s="247">
        <v>3.3687640000000001E-8</v>
      </c>
      <c r="AA133" s="247">
        <v>3.6564690000000004E-8</v>
      </c>
      <c r="AB133" s="247">
        <v>1.7701704000000002E-7</v>
      </c>
      <c r="AC133" s="247">
        <v>7.8465000000000002E-4</v>
      </c>
      <c r="AD133" s="247">
        <v>2.1447100000000002E-3</v>
      </c>
      <c r="AE133" s="248"/>
      <c r="AF133" s="249" t="s">
        <v>399</v>
      </c>
      <c r="AG133" s="249" t="s">
        <v>399</v>
      </c>
      <c r="AH133" s="249" t="s">
        <v>399</v>
      </c>
      <c r="AI133" s="249" t="s">
        <v>399</v>
      </c>
      <c r="AJ133" s="249" t="s">
        <v>399</v>
      </c>
      <c r="AK133" s="249">
        <v>5231</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1.91662992E-3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127775328</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6.6619860000000003E-2</v>
      </c>
      <c r="J139" s="247">
        <v>6.6619860000000003E-2</v>
      </c>
      <c r="K139" s="247">
        <v>6.6619860000000003E-2</v>
      </c>
      <c r="L139" s="247" t="s">
        <v>502</v>
      </c>
      <c r="M139" s="247" t="s">
        <v>502</v>
      </c>
      <c r="N139" s="247">
        <v>1.9500999999999999E-4</v>
      </c>
      <c r="O139" s="247">
        <v>3.9013999999999997E-4</v>
      </c>
      <c r="P139" s="247">
        <v>3.9013999999999997E-4</v>
      </c>
      <c r="Q139" s="247">
        <v>6.1839000000000002E-4</v>
      </c>
      <c r="R139" s="247">
        <v>5.8788999999999998E-4</v>
      </c>
      <c r="S139" s="247">
        <v>1.3707700000000001E-3</v>
      </c>
      <c r="T139" s="247" t="s">
        <v>502</v>
      </c>
      <c r="U139" s="247" t="s">
        <v>502</v>
      </c>
      <c r="V139" s="247" t="s">
        <v>502</v>
      </c>
      <c r="W139" s="247">
        <v>0.66293999999999997</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1670</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5.0146717981982665</v>
      </c>
      <c r="F141" s="271">
        <f t="shared" ref="F141:AD141" si="0">SUM(F14:F140)</f>
        <v>4.131895722009153</v>
      </c>
      <c r="G141" s="271">
        <f t="shared" si="0"/>
        <v>0.48903022625440545</v>
      </c>
      <c r="H141" s="271">
        <f t="shared" si="0"/>
        <v>7.3773520928294353E-2</v>
      </c>
      <c r="I141" s="271">
        <f t="shared" si="0"/>
        <v>0.44853499648480744</v>
      </c>
      <c r="J141" s="271">
        <f t="shared" si="0"/>
        <v>0.55310286936094655</v>
      </c>
      <c r="K141" s="271">
        <f t="shared" si="0"/>
        <v>0.72277123411021171</v>
      </c>
      <c r="L141" s="271">
        <f t="shared" si="0"/>
        <v>9.4462733359441123E-2</v>
      </c>
      <c r="M141" s="271">
        <f t="shared" si="0"/>
        <v>5.9060568012889432</v>
      </c>
      <c r="N141" s="271">
        <f t="shared" si="0"/>
        <v>0.67368343482301607</v>
      </c>
      <c r="O141" s="271">
        <f t="shared" si="0"/>
        <v>2.3026115059757275E-2</v>
      </c>
      <c r="P141" s="271">
        <f t="shared" si="0"/>
        <v>6.0136404052970792E-2</v>
      </c>
      <c r="Q141" s="271">
        <f t="shared" si="0"/>
        <v>1.531582447897871E-2</v>
      </c>
      <c r="R141" s="271">
        <f>SUM(R14:R140)</f>
        <v>0.2879678334308664</v>
      </c>
      <c r="S141" s="271">
        <f t="shared" si="0"/>
        <v>4.5050278676898712</v>
      </c>
      <c r="T141" s="271">
        <f t="shared" si="0"/>
        <v>0.26981302214523029</v>
      </c>
      <c r="U141" s="271">
        <f t="shared" si="0"/>
        <v>2.2544083480448524E-2</v>
      </c>
      <c r="V141" s="271">
        <f t="shared" si="0"/>
        <v>1.8578358075784096</v>
      </c>
      <c r="W141" s="271">
        <f t="shared" si="0"/>
        <v>1.0004393632703188</v>
      </c>
      <c r="X141" s="271">
        <f t="shared" si="0"/>
        <v>4.0347749828438632E-2</v>
      </c>
      <c r="Y141" s="271">
        <f t="shared" si="0"/>
        <v>4.9057155794651947E-2</v>
      </c>
      <c r="Z141" s="271">
        <f t="shared" si="0"/>
        <v>2.149496907229774E-2</v>
      </c>
      <c r="AA141" s="271">
        <f t="shared" si="0"/>
        <v>2.3367939623950285E-2</v>
      </c>
      <c r="AB141" s="271">
        <f t="shared" si="0"/>
        <v>0.13426880375997374</v>
      </c>
      <c r="AC141" s="271">
        <f t="shared" si="0"/>
        <v>2.5333188359728927E-2</v>
      </c>
      <c r="AD141" s="271">
        <f t="shared" si="0"/>
        <v>1.6138988213988618E-2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1.6711376052682954</v>
      </c>
      <c r="F143" s="247">
        <v>0.47921320430223197</v>
      </c>
      <c r="G143" s="247">
        <v>2.044888505322529E-3</v>
      </c>
      <c r="H143" s="247">
        <v>1.9850920510231952E-2</v>
      </c>
      <c r="I143" s="247">
        <v>3.3389253336329631E-2</v>
      </c>
      <c r="J143" s="247">
        <v>3.3389253336329631E-2</v>
      </c>
      <c r="K143" s="247">
        <v>3.3389253336329631E-2</v>
      </c>
      <c r="L143" s="247">
        <v>2.7802821400798171E-2</v>
      </c>
      <c r="M143" s="247">
        <v>2.2320868591848426</v>
      </c>
      <c r="N143" s="247">
        <v>1.8462092084953267E-4</v>
      </c>
      <c r="O143" s="247">
        <v>2.1328428066366635E-5</v>
      </c>
      <c r="P143" s="247">
        <v>1.3650833808431847E-3</v>
      </c>
      <c r="Q143" s="247">
        <v>3.5491016179199849E-5</v>
      </c>
      <c r="R143" s="247">
        <v>1.6408951041535682E-3</v>
      </c>
      <c r="S143" s="247">
        <v>1.1200920880691787E-3</v>
      </c>
      <c r="T143" s="247">
        <v>1.9280131156846787E-4</v>
      </c>
      <c r="U143" s="247">
        <v>2.8325176225666432E-5</v>
      </c>
      <c r="V143" s="247">
        <v>4.8835565220139484E-3</v>
      </c>
      <c r="W143" s="247">
        <v>4.4041300000000005E-2</v>
      </c>
      <c r="X143" s="247">
        <v>3.4437857096000003E-3</v>
      </c>
      <c r="Y143" s="247">
        <v>3.8621881903000001E-3</v>
      </c>
      <c r="Z143" s="247">
        <v>3.0108619274000002E-3</v>
      </c>
      <c r="AA143" s="247">
        <v>3.2810797090000003E-3</v>
      </c>
      <c r="AB143" s="247">
        <v>1.3597915536300001E-2</v>
      </c>
      <c r="AC143" s="247">
        <v>4.4041600000000002E-5</v>
      </c>
      <c r="AD143" s="247">
        <v>8.8124000000000005E-6</v>
      </c>
      <c r="AE143" s="248"/>
      <c r="AF143" s="247">
        <v>8472.7765032421994</v>
      </c>
      <c r="AG143" s="247" t="s">
        <v>399</v>
      </c>
      <c r="AH143" s="247">
        <v>16.923632204899999</v>
      </c>
      <c r="AI143" s="247">
        <v>510.43540660150001</v>
      </c>
      <c r="AJ143" s="247">
        <v>6.8592322382999997</v>
      </c>
      <c r="AK143" s="247" t="s">
        <v>399</v>
      </c>
      <c r="AL143" s="154" t="s">
        <v>12</v>
      </c>
    </row>
    <row r="144" spans="1:38" s="3" customFormat="1" ht="26.25" customHeight="1" thickBot="1" x14ac:dyDescent="0.3">
      <c r="A144" s="153"/>
      <c r="B144" s="154" t="s">
        <v>449</v>
      </c>
      <c r="C144" s="155" t="s">
        <v>450</v>
      </c>
      <c r="D144" s="156" t="s">
        <v>1</v>
      </c>
      <c r="E144" s="247">
        <v>0.56016387001599621</v>
      </c>
      <c r="F144" s="247">
        <v>2.9407793049721846E-2</v>
      </c>
      <c r="G144" s="247">
        <v>4.7031454528118207E-4</v>
      </c>
      <c r="H144" s="247">
        <v>1.1612258051764287E-3</v>
      </c>
      <c r="I144" s="247">
        <v>1.158595781791796E-2</v>
      </c>
      <c r="J144" s="247">
        <v>1.158595781791796E-2</v>
      </c>
      <c r="K144" s="247">
        <v>1.158595781791796E-2</v>
      </c>
      <c r="L144" s="247">
        <v>9.662453002381147E-3</v>
      </c>
      <c r="M144" s="247">
        <v>0.15556013426866808</v>
      </c>
      <c r="N144" s="247">
        <v>2.304847936651813E-5</v>
      </c>
      <c r="O144" s="247">
        <v>2.3435094989244776E-6</v>
      </c>
      <c r="P144" s="247">
        <v>2.3633026867578722E-4</v>
      </c>
      <c r="Q144" s="247">
        <v>4.5903650921672951E-6</v>
      </c>
      <c r="R144" s="247">
        <v>3.7162348294334158E-4</v>
      </c>
      <c r="S144" s="247">
        <v>2.4947241813764683E-4</v>
      </c>
      <c r="T144" s="247">
        <v>1.0823846580922799E-5</v>
      </c>
      <c r="U144" s="247">
        <v>4.4937111864856357E-6</v>
      </c>
      <c r="V144" s="247">
        <v>8.0596839639696463E-4</v>
      </c>
      <c r="W144" s="247">
        <v>9.0851999999999999E-3</v>
      </c>
      <c r="X144" s="247">
        <v>7.290984054000001E-4</v>
      </c>
      <c r="Y144" s="247">
        <v>8.1717067809999996E-4</v>
      </c>
      <c r="Z144" s="247">
        <v>6.409153331000001E-4</v>
      </c>
      <c r="AA144" s="247">
        <v>6.7963850159999991E-4</v>
      </c>
      <c r="AB144" s="247">
        <v>2.8668229182000002E-3</v>
      </c>
      <c r="AC144" s="247">
        <v>9.0844000000000006E-6</v>
      </c>
      <c r="AD144" s="247">
        <v>1.8224999999999999E-6</v>
      </c>
      <c r="AE144" s="248"/>
      <c r="AF144" s="247">
        <v>1760.8452902371</v>
      </c>
      <c r="AG144" s="247" t="s">
        <v>399</v>
      </c>
      <c r="AH144" s="247" t="s">
        <v>502</v>
      </c>
      <c r="AI144" s="247">
        <v>101.86442039390001</v>
      </c>
      <c r="AJ144" s="247" t="s">
        <v>399</v>
      </c>
      <c r="AK144" s="247" t="s">
        <v>399</v>
      </c>
      <c r="AL144" s="154" t="s">
        <v>12</v>
      </c>
    </row>
    <row r="145" spans="1:38" s="3" customFormat="1" ht="26.25" customHeight="1" thickBot="1" x14ac:dyDescent="0.3">
      <c r="A145" s="153"/>
      <c r="B145" s="154" t="s">
        <v>451</v>
      </c>
      <c r="C145" s="155" t="s">
        <v>452</v>
      </c>
      <c r="D145" s="156" t="s">
        <v>1</v>
      </c>
      <c r="E145" s="247">
        <v>0.83930905308568982</v>
      </c>
      <c r="F145" s="247">
        <v>2.1799556508232357E-2</v>
      </c>
      <c r="G145" s="247">
        <v>5.1191879138010293E-4</v>
      </c>
      <c r="H145" s="247">
        <v>1.0296880751680196E-3</v>
      </c>
      <c r="I145" s="247">
        <v>1.0882829792368074E-2</v>
      </c>
      <c r="J145" s="247">
        <v>1.0882829792368074E-2</v>
      </c>
      <c r="K145" s="247">
        <v>1.0882829792368074E-2</v>
      </c>
      <c r="L145" s="247">
        <v>7.5348170013193388E-3</v>
      </c>
      <c r="M145" s="247">
        <v>0.23077571239504258</v>
      </c>
      <c r="N145" s="247">
        <v>2.3770603249672689E-5</v>
      </c>
      <c r="O145" s="247">
        <v>2.3770676250827711E-6</v>
      </c>
      <c r="P145" s="247">
        <v>2.5196688697267901E-4</v>
      </c>
      <c r="Q145" s="247">
        <v>4.7541169998767844E-6</v>
      </c>
      <c r="R145" s="247">
        <v>4.0409644093408525E-4</v>
      </c>
      <c r="S145" s="247">
        <v>2.7098236945659337E-4</v>
      </c>
      <c r="T145" s="247">
        <v>9.5085442546624538E-6</v>
      </c>
      <c r="U145" s="247">
        <v>4.7540987495880259E-6</v>
      </c>
      <c r="V145" s="247">
        <v>8.5573722741718173E-4</v>
      </c>
      <c r="W145" s="247">
        <v>3.7844000000000003E-3</v>
      </c>
      <c r="X145" s="247">
        <v>1.151940587E-4</v>
      </c>
      <c r="Y145" s="247">
        <v>6.9756402600000002E-4</v>
      </c>
      <c r="Z145" s="247">
        <v>7.7947980139999999E-4</v>
      </c>
      <c r="AA145" s="247">
        <v>1.7919075879999999E-4</v>
      </c>
      <c r="AB145" s="247">
        <v>1.7714286449E-3</v>
      </c>
      <c r="AC145" s="247">
        <v>2.3236000000000001E-6</v>
      </c>
      <c r="AD145" s="247">
        <v>4.665E-7</v>
      </c>
      <c r="AE145" s="248"/>
      <c r="AF145" s="247">
        <v>1904.0512348945999</v>
      </c>
      <c r="AG145" s="247" t="s">
        <v>399</v>
      </c>
      <c r="AH145" s="247">
        <v>0</v>
      </c>
      <c r="AI145" s="247">
        <v>109.8196787821</v>
      </c>
      <c r="AJ145" s="247">
        <v>0.155669583</v>
      </c>
      <c r="AK145" s="247" t="s">
        <v>399</v>
      </c>
      <c r="AL145" s="154" t="s">
        <v>12</v>
      </c>
    </row>
    <row r="146" spans="1:38" s="3" customFormat="1" ht="26.25" customHeight="1" thickBot="1" x14ac:dyDescent="0.3">
      <c r="A146" s="153"/>
      <c r="B146" s="154" t="s">
        <v>453</v>
      </c>
      <c r="C146" s="155" t="s">
        <v>454</v>
      </c>
      <c r="D146" s="156" t="s">
        <v>1</v>
      </c>
      <c r="E146" s="247">
        <v>7.9725764740516836E-3</v>
      </c>
      <c r="F146" s="247">
        <v>4.6384455314377224E-2</v>
      </c>
      <c r="G146" s="247">
        <v>1.298007435362218E-5</v>
      </c>
      <c r="H146" s="247">
        <v>7.0977696062911135E-5</v>
      </c>
      <c r="I146" s="247">
        <v>5.0836835493017654E-4</v>
      </c>
      <c r="J146" s="247">
        <v>5.0836835493017654E-4</v>
      </c>
      <c r="K146" s="247">
        <v>5.0836835493017654E-4</v>
      </c>
      <c r="L146" s="247">
        <v>1.099201275419294E-4</v>
      </c>
      <c r="M146" s="247">
        <v>0.1704798239993226</v>
      </c>
      <c r="N146" s="247">
        <v>3.0073501683565618E-6</v>
      </c>
      <c r="O146" s="247">
        <v>3.6146349286175798E-5</v>
      </c>
      <c r="P146" s="247">
        <v>1.4968290115489871E-5</v>
      </c>
      <c r="Q146" s="247">
        <v>5.1508256848768094E-7</v>
      </c>
      <c r="R146" s="247">
        <v>1.6164933474702208E-4</v>
      </c>
      <c r="S146" s="247">
        <v>6.1163045400911362E-3</v>
      </c>
      <c r="T146" s="247">
        <v>2.5432835257121632E-4</v>
      </c>
      <c r="U146" s="247">
        <v>3.5989961473804013E-5</v>
      </c>
      <c r="V146" s="247">
        <v>3.5915276141206772E-3</v>
      </c>
      <c r="W146" s="247">
        <v>4.1830000000000003E-4</v>
      </c>
      <c r="X146" s="247">
        <v>1.0841059499999999E-5</v>
      </c>
      <c r="Y146" s="247">
        <v>1.2837426000000001E-5</v>
      </c>
      <c r="Z146" s="247">
        <v>8.6814349000000004E-6</v>
      </c>
      <c r="AA146" s="247">
        <v>1.38679079E-5</v>
      </c>
      <c r="AB146" s="247">
        <v>4.6227828300000003E-5</v>
      </c>
      <c r="AC146" s="247">
        <v>4.1839999999999999E-7</v>
      </c>
      <c r="AD146" s="247">
        <v>1.3129999999999999E-7</v>
      </c>
      <c r="AE146" s="248"/>
      <c r="AF146" s="247">
        <v>68.727742821000007</v>
      </c>
      <c r="AG146" s="247" t="s">
        <v>399</v>
      </c>
      <c r="AH146" s="247" t="s">
        <v>502</v>
      </c>
      <c r="AI146" s="247">
        <v>4.5034877718999997</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0.20969621623657381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9.0841380186999992</v>
      </c>
      <c r="AG147" s="247" t="s">
        <v>399</v>
      </c>
      <c r="AH147" s="247" t="s">
        <v>399</v>
      </c>
      <c r="AI147" s="247">
        <v>0.58009327430000002</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5.1817717501763644E-2</v>
      </c>
      <c r="J148" s="247">
        <v>0.10478618599684913</v>
      </c>
      <c r="K148" s="247">
        <v>0.12857161165864653</v>
      </c>
      <c r="L148" s="247">
        <v>1.0440076343481311E-2</v>
      </c>
      <c r="M148" s="247" t="s">
        <v>399</v>
      </c>
      <c r="N148" s="247">
        <v>0.45153497005664434</v>
      </c>
      <c r="O148" s="247">
        <v>1.8918786177677563E-3</v>
      </c>
      <c r="P148" s="247">
        <v>0</v>
      </c>
      <c r="Q148" s="247">
        <v>5.1224485727392362E-3</v>
      </c>
      <c r="R148" s="247">
        <v>0.16944308462221158</v>
      </c>
      <c r="S148" s="247">
        <v>3.7278722222881324</v>
      </c>
      <c r="T148" s="247">
        <v>2.5456923729102902E-2</v>
      </c>
      <c r="U148" s="247">
        <v>2.5714322331729317E-3</v>
      </c>
      <c r="V148" s="247">
        <v>1.0461510400179146</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3231.1349511018529</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1.5108119160889784E-2</v>
      </c>
      <c r="J149" s="247">
        <v>2.7977998446092171E-2</v>
      </c>
      <c r="K149" s="247">
        <v>5.5955996892184341E-2</v>
      </c>
      <c r="L149" s="247">
        <v>5.9313356705715354E-4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3231.1349511018529</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5.0146717981982665</v>
      </c>
      <c r="F152" s="172">
        <f t="shared" ref="F152:AD152" si="1">F141 + F151 + IF(AND(OR($B$4="AT",$B$4="BE",$B$4="CH",$B$4="GB",$B$4="IE",$B$4="LT",$B$4="LU",$B$4="NL"),SUM(F143:F149)&gt;0),SUM(F143:F149)-SUM(F27:F33),0)</f>
        <v>4.131895722009153</v>
      </c>
      <c r="G152" s="172">
        <f t="shared" si="1"/>
        <v>0.48903022625440545</v>
      </c>
      <c r="H152" s="172">
        <f t="shared" si="1"/>
        <v>7.3773520928294353E-2</v>
      </c>
      <c r="I152" s="172">
        <f t="shared" si="1"/>
        <v>0.44853499648480744</v>
      </c>
      <c r="J152" s="172">
        <f t="shared" si="1"/>
        <v>0.55310286936094655</v>
      </c>
      <c r="K152" s="172">
        <f t="shared" si="1"/>
        <v>0.72277123411021171</v>
      </c>
      <c r="L152" s="172">
        <f t="shared" si="1"/>
        <v>9.4462733359441123E-2</v>
      </c>
      <c r="M152" s="172">
        <f t="shared" si="1"/>
        <v>5.9060568012889432</v>
      </c>
      <c r="N152" s="172">
        <f t="shared" si="1"/>
        <v>0.67368343482301607</v>
      </c>
      <c r="O152" s="172">
        <f t="shared" si="1"/>
        <v>2.3026115059757275E-2</v>
      </c>
      <c r="P152" s="172">
        <f t="shared" si="1"/>
        <v>6.0136404052970792E-2</v>
      </c>
      <c r="Q152" s="172">
        <f t="shared" si="1"/>
        <v>1.531582447897871E-2</v>
      </c>
      <c r="R152" s="172">
        <f t="shared" si="1"/>
        <v>0.2879678334308664</v>
      </c>
      <c r="S152" s="172">
        <f t="shared" si="1"/>
        <v>4.5050278676898712</v>
      </c>
      <c r="T152" s="172">
        <f t="shared" si="1"/>
        <v>0.26981302214523029</v>
      </c>
      <c r="U152" s="172">
        <f t="shared" si="1"/>
        <v>2.2544083480448524E-2</v>
      </c>
      <c r="V152" s="172">
        <f t="shared" si="1"/>
        <v>1.8578358075784096</v>
      </c>
      <c r="W152" s="172">
        <f t="shared" si="1"/>
        <v>1.0004393632703188</v>
      </c>
      <c r="X152" s="172">
        <f t="shared" si="1"/>
        <v>4.0347749828438632E-2</v>
      </c>
      <c r="Y152" s="172">
        <f t="shared" si="1"/>
        <v>4.9057155794651947E-2</v>
      </c>
      <c r="Z152" s="172">
        <f t="shared" si="1"/>
        <v>2.149496907229774E-2</v>
      </c>
      <c r="AA152" s="172">
        <f t="shared" si="1"/>
        <v>2.3367939623950285E-2</v>
      </c>
      <c r="AB152" s="172">
        <f t="shared" si="1"/>
        <v>0.13426880375997374</v>
      </c>
      <c r="AC152" s="172">
        <f t="shared" si="1"/>
        <v>2.5333188359728927E-2</v>
      </c>
      <c r="AD152" s="172">
        <f t="shared" si="1"/>
        <v>1.6138988213988618E-2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5.0146717981982665</v>
      </c>
      <c r="F154" s="172">
        <f>F141 + F153 - IF(OR($B$6=2005,$B$6&gt;=2020),SUM(F99:F122),0) + IF(AND(OR($B$4="AT",$B$4="BE",$B$4="CH",$B$4="GB",$B$4="IE",$B$4="LT",$B$4="LU",$B$4="NL"),SUM(F143:F149)&gt;0),SUM(F143:F149)-SUM(F27:F33),0)</f>
        <v>4.131895722009153</v>
      </c>
      <c r="G154" s="172">
        <f>G141 + G153 + IF(AND(OR($B$4="AT",$B$4="BE",$B$4="CH",$B$4="GB",$B$4="IE",$B$4="LT",$B$4="LU",$B$4="NL"),SUM(G143:G149)&gt;0),SUM(G143:G149)-SUM(G27:G33),0)</f>
        <v>0.48903022625440545</v>
      </c>
      <c r="H154" s="172">
        <f t="shared" ref="H154:AD154" si="2">H141 + H153 + IF(AND(OR($B$4="AT",$B$4="BE",$B$4="CH",$B$4="GB",$B$4="IE",$B$4="LT",$B$4="LU",$B$4="NL"),SUM(H143:H149)&gt;0),SUM(H143:H149)-SUM(H27:H33),0)</f>
        <v>7.3773520928294353E-2</v>
      </c>
      <c r="I154" s="172">
        <f t="shared" si="2"/>
        <v>0.44853499648480744</v>
      </c>
      <c r="J154" s="172">
        <f t="shared" si="2"/>
        <v>0.55310286936094655</v>
      </c>
      <c r="K154" s="172">
        <f t="shared" si="2"/>
        <v>0.72277123411021171</v>
      </c>
      <c r="L154" s="172">
        <f t="shared" si="2"/>
        <v>9.4462733359441123E-2</v>
      </c>
      <c r="M154" s="172">
        <f t="shared" si="2"/>
        <v>5.9060568012889432</v>
      </c>
      <c r="N154" s="172">
        <f t="shared" si="2"/>
        <v>0.67368343482301607</v>
      </c>
      <c r="O154" s="172">
        <f t="shared" si="2"/>
        <v>2.3026115059757275E-2</v>
      </c>
      <c r="P154" s="172">
        <f t="shared" si="2"/>
        <v>6.0136404052970792E-2</v>
      </c>
      <c r="Q154" s="172">
        <f t="shared" si="2"/>
        <v>1.531582447897871E-2</v>
      </c>
      <c r="R154" s="172">
        <f t="shared" si="2"/>
        <v>0.2879678334308664</v>
      </c>
      <c r="S154" s="172">
        <f t="shared" si="2"/>
        <v>4.5050278676898712</v>
      </c>
      <c r="T154" s="172">
        <f t="shared" si="2"/>
        <v>0.26981302214523029</v>
      </c>
      <c r="U154" s="172">
        <f t="shared" si="2"/>
        <v>2.2544083480448524E-2</v>
      </c>
      <c r="V154" s="172">
        <f t="shared" si="2"/>
        <v>1.8578358075784096</v>
      </c>
      <c r="W154" s="172">
        <f t="shared" si="2"/>
        <v>1.0004393632703188</v>
      </c>
      <c r="X154" s="172">
        <f t="shared" si="2"/>
        <v>4.0347749828438632E-2</v>
      </c>
      <c r="Y154" s="172">
        <f t="shared" si="2"/>
        <v>4.9057155794651947E-2</v>
      </c>
      <c r="Z154" s="172">
        <f t="shared" si="2"/>
        <v>2.149496907229774E-2</v>
      </c>
      <c r="AA154" s="172">
        <f t="shared" si="2"/>
        <v>2.3367939623950285E-2</v>
      </c>
      <c r="AB154" s="172">
        <f t="shared" si="2"/>
        <v>0.13426880375997374</v>
      </c>
      <c r="AC154" s="172">
        <f t="shared" si="2"/>
        <v>2.5333188359728927E-2</v>
      </c>
      <c r="AD154" s="172">
        <f t="shared" si="2"/>
        <v>1.6138988213988618E-2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75106" r:id="rId5" name="Button 2">
              <controlPr defaultSize="0" print="0" autoFill="0" autoPict="0" macro="[0]!addNewYear">
                <anchor moveWithCells="1" sizeWithCells="1">
                  <from>
                    <xdr:col>8</xdr:col>
                    <xdr:colOff>45720</xdr:colOff>
                    <xdr:row>0</xdr:row>
                    <xdr:rowOff>0</xdr:rowOff>
                  </from>
                  <to>
                    <xdr:col>10</xdr:col>
                    <xdr:colOff>7620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5"/>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1991</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0.67315548671756142</v>
      </c>
      <c r="F14" s="247">
        <v>1.0432427017468805E-2</v>
      </c>
      <c r="G14" s="247">
        <v>0.3298685570721725</v>
      </c>
      <c r="H14" s="247">
        <v>4.6865815732620329E-3</v>
      </c>
      <c r="I14" s="247">
        <v>9.5877576810872001E-2</v>
      </c>
      <c r="J14" s="247">
        <v>9.5884743210871995E-2</v>
      </c>
      <c r="K14" s="247">
        <v>9.5894597010871996E-2</v>
      </c>
      <c r="L14" s="247">
        <v>3.3563188729438002E-3</v>
      </c>
      <c r="M14" s="247">
        <v>0.11340665393433207</v>
      </c>
      <c r="N14" s="247">
        <v>1.920373012213433</v>
      </c>
      <c r="O14" s="247">
        <v>0.19204014814850554</v>
      </c>
      <c r="P14" s="247">
        <v>0.19204141413781034</v>
      </c>
      <c r="Q14" s="247">
        <v>4.1127220854652403E-2</v>
      </c>
      <c r="R14" s="247">
        <v>0.19204015462123281</v>
      </c>
      <c r="S14" s="247">
        <v>0.1920442069001633</v>
      </c>
      <c r="T14" s="247">
        <v>7.3823051432727271E-2</v>
      </c>
      <c r="U14" s="247">
        <v>6.1026854861675585E-3</v>
      </c>
      <c r="V14" s="247">
        <v>0.94093754369743321</v>
      </c>
      <c r="W14" s="247">
        <v>1.4899514704137737</v>
      </c>
      <c r="X14" s="247">
        <v>4.3738641083778965E-6</v>
      </c>
      <c r="Y14" s="247">
        <v>9.3160117625668441E-6</v>
      </c>
      <c r="Z14" s="247">
        <v>4.9492549625668447E-6</v>
      </c>
      <c r="AA14" s="247">
        <v>6.0616072825668434E-6</v>
      </c>
      <c r="AB14" s="247">
        <v>2.468007499607843E-5</v>
      </c>
      <c r="AC14" s="247">
        <v>2.3497310400000006E-2</v>
      </c>
      <c r="AD14" s="247">
        <v>1.7674967999999998E-6</v>
      </c>
      <c r="AE14" s="248"/>
      <c r="AF14" s="249">
        <v>2.9859999999999984</v>
      </c>
      <c r="AG14" s="249" t="s">
        <v>399</v>
      </c>
      <c r="AH14" s="249">
        <v>12.691622103386797</v>
      </c>
      <c r="AI14" s="249">
        <v>1914.4101274278394</v>
      </c>
      <c r="AJ14" s="249">
        <v>2634.378070681435</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v>1.5188398679999965E-2</v>
      </c>
      <c r="F16" s="247" t="s">
        <v>399</v>
      </c>
      <c r="G16" s="247">
        <v>6.5816394279999843E-2</v>
      </c>
      <c r="H16" s="247">
        <v>6.2923365959999852E-4</v>
      </c>
      <c r="I16" s="247">
        <v>3.9779139399999913E-2</v>
      </c>
      <c r="J16" s="247">
        <v>5.7137309319999871E-2</v>
      </c>
      <c r="K16" s="247">
        <v>5.9307080559999864E-2</v>
      </c>
      <c r="L16" s="247" t="s">
        <v>502</v>
      </c>
      <c r="M16" s="247">
        <v>4.3395424799999903E-3</v>
      </c>
      <c r="N16" s="247">
        <v>2.0251198239999955E-2</v>
      </c>
      <c r="O16" s="247">
        <v>1.1572113279999974E-3</v>
      </c>
      <c r="P16" s="247">
        <v>2.1697712399999951E-2</v>
      </c>
      <c r="Q16" s="247">
        <v>7.9558278799999813E-3</v>
      </c>
      <c r="R16" s="247">
        <v>4.1225653559999907E-3</v>
      </c>
      <c r="S16" s="247">
        <v>1.8081426999999959E-2</v>
      </c>
      <c r="T16" s="247">
        <v>3.7609368159999914E-3</v>
      </c>
      <c r="U16" s="247">
        <v>2.0974455319999951E-3</v>
      </c>
      <c r="V16" s="247">
        <v>3.326982567999992E-2</v>
      </c>
      <c r="W16" s="247">
        <v>1.880468407999996E-2</v>
      </c>
      <c r="X16" s="247">
        <v>2.0974455319999952E-4</v>
      </c>
      <c r="Y16" s="247">
        <v>2.1697712399999952E-6</v>
      </c>
      <c r="Z16" s="247">
        <v>7.2325707999999839E-7</v>
      </c>
      <c r="AA16" s="247">
        <v>7.2325707999999839E-7</v>
      </c>
      <c r="AB16" s="247">
        <v>2.133608385999995E-4</v>
      </c>
      <c r="AC16" s="247" t="s">
        <v>502</v>
      </c>
      <c r="AD16" s="247" t="s">
        <v>502</v>
      </c>
      <c r="AE16" s="248"/>
      <c r="AF16" s="249" t="s">
        <v>399</v>
      </c>
      <c r="AG16" s="249">
        <v>723.25707999999838</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0.34484684813008681</v>
      </c>
      <c r="F23" s="247">
        <v>0.1264528990123748</v>
      </c>
      <c r="G23" s="247">
        <v>2.082636283243415E-2</v>
      </c>
      <c r="H23" s="247">
        <v>6.10698367161067E-5</v>
      </c>
      <c r="I23" s="247">
        <v>3.4780694179950736E-2</v>
      </c>
      <c r="J23" s="247">
        <v>4.0556692647924504E-2</v>
      </c>
      <c r="K23" s="247">
        <v>9.1204076710099391E-2</v>
      </c>
      <c r="L23" s="247">
        <v>1.7574150301444852E-2</v>
      </c>
      <c r="M23" s="247">
        <v>0.4066424077471692</v>
      </c>
      <c r="N23" s="247">
        <v>1.4305997666416811E-2</v>
      </c>
      <c r="O23" s="247">
        <v>1.2273274087760272E-4</v>
      </c>
      <c r="P23" s="247" t="s">
        <v>502</v>
      </c>
      <c r="Q23" s="247" t="s">
        <v>502</v>
      </c>
      <c r="R23" s="247">
        <v>4.2728231797053626E-4</v>
      </c>
      <c r="S23" s="247">
        <v>1.9341714486293429E-2</v>
      </c>
      <c r="T23" s="247">
        <v>5.9322848125003213E-4</v>
      </c>
      <c r="U23" s="247">
        <v>8.2943651672490393E-5</v>
      </c>
      <c r="V23" s="247">
        <v>1.0122953187398259E-2</v>
      </c>
      <c r="W23" s="247" t="s">
        <v>502</v>
      </c>
      <c r="X23" s="247">
        <v>2.5420760044423589E-4</v>
      </c>
      <c r="Y23" s="247">
        <v>4.1270503776508275E-4</v>
      </c>
      <c r="Z23" s="247" t="s">
        <v>399</v>
      </c>
      <c r="AA23" s="247" t="s">
        <v>399</v>
      </c>
      <c r="AB23" s="247">
        <v>6.6691263820931903E-4</v>
      </c>
      <c r="AC23" s="247" t="s">
        <v>502</v>
      </c>
      <c r="AD23" s="247" t="s">
        <v>399</v>
      </c>
      <c r="AE23" s="248"/>
      <c r="AF23" s="249">
        <v>356.48428550964934</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0.39046513152974271</v>
      </c>
      <c r="F24" s="247">
        <v>5.3250063155892979E-2</v>
      </c>
      <c r="G24" s="247">
        <v>2.6553485555412537E-2</v>
      </c>
      <c r="H24" s="247">
        <v>1.1058629507276429E-3</v>
      </c>
      <c r="I24" s="247">
        <v>1.1697172537345939E-2</v>
      </c>
      <c r="J24" s="247">
        <v>1.1712618877345938E-2</v>
      </c>
      <c r="K24" s="247">
        <v>1.1724632697345938E-2</v>
      </c>
      <c r="L24" s="247">
        <v>5.7456573194138395E-3</v>
      </c>
      <c r="M24" s="247">
        <v>8.6029268995169411E-2</v>
      </c>
      <c r="N24" s="247">
        <v>2.8987483059333974E-4</v>
      </c>
      <c r="O24" s="247">
        <v>7.7132762230914602E-6</v>
      </c>
      <c r="P24" s="247">
        <v>1.0234287614548786E-3</v>
      </c>
      <c r="Q24" s="247">
        <v>1.9782178352127381E-4</v>
      </c>
      <c r="R24" s="247">
        <v>1.4742642695576559E-4</v>
      </c>
      <c r="S24" s="247">
        <v>1.4615496579115312E-4</v>
      </c>
      <c r="T24" s="247">
        <v>4.9214662395765551E-5</v>
      </c>
      <c r="U24" s="247">
        <v>1.6079702591033883E-4</v>
      </c>
      <c r="V24" s="247">
        <v>1.6330647458285302E-2</v>
      </c>
      <c r="W24" s="247">
        <v>1.9721462702306236E-3</v>
      </c>
      <c r="X24" s="247">
        <v>8.0318591056473038E-5</v>
      </c>
      <c r="Y24" s="247">
        <v>1.1379007860551677E-4</v>
      </c>
      <c r="Z24" s="247">
        <v>4.3470544925333944E-5</v>
      </c>
      <c r="AA24" s="247">
        <v>3.4409433841709711E-5</v>
      </c>
      <c r="AB24" s="247">
        <v>2.7198864842903342E-4</v>
      </c>
      <c r="AC24" s="247">
        <v>1.0640811999999984E-6</v>
      </c>
      <c r="AD24" s="247">
        <v>2.9176419999999949E-4</v>
      </c>
      <c r="AE24" s="248"/>
      <c r="AF24" s="249">
        <v>507.05018000000013</v>
      </c>
      <c r="AG24" s="249">
        <v>1.716259999999997</v>
      </c>
      <c r="AH24" s="249">
        <v>1757.4523812127379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4.052585117557804</v>
      </c>
      <c r="F27" s="247">
        <v>5.3356364916126306</v>
      </c>
      <c r="G27" s="247">
        <v>0.24487117692148963</v>
      </c>
      <c r="H27" s="247">
        <v>4.5006574273480822E-3</v>
      </c>
      <c r="I27" s="247">
        <v>0.31134303128117818</v>
      </c>
      <c r="J27" s="247">
        <v>0.31134303128117818</v>
      </c>
      <c r="K27" s="247">
        <v>0.31134303128117818</v>
      </c>
      <c r="L27" s="247">
        <v>0.16931788958025365</v>
      </c>
      <c r="M27" s="247">
        <v>46.160115844858133</v>
      </c>
      <c r="N27" s="247">
        <v>5.3209092719632904</v>
      </c>
      <c r="O27" s="247">
        <v>3.0437223073132184E-5</v>
      </c>
      <c r="P27" s="247">
        <v>1.5198859226890217E-3</v>
      </c>
      <c r="Q27" s="247">
        <v>4.7222768361760464E-5</v>
      </c>
      <c r="R27" s="247">
        <v>1.3928131761248865E-3</v>
      </c>
      <c r="S27" s="247">
        <v>9.7158639577285219E-4</v>
      </c>
      <c r="T27" s="247">
        <v>3.2652405906008746E-4</v>
      </c>
      <c r="U27" s="247">
        <v>3.3571090577256539E-5</v>
      </c>
      <c r="V27" s="247">
        <v>5.6332459703710589E-3</v>
      </c>
      <c r="W27" s="247">
        <v>5.8976200000000006E-2</v>
      </c>
      <c r="X27" s="247">
        <v>2.3293608894000002E-3</v>
      </c>
      <c r="Y27" s="247">
        <v>3.2340383158000001E-3</v>
      </c>
      <c r="Z27" s="247">
        <v>1.8256891692999999E-3</v>
      </c>
      <c r="AA27" s="247">
        <v>3.2318217817E-3</v>
      </c>
      <c r="AB27" s="247">
        <v>1.0620910156200002E-2</v>
      </c>
      <c r="AC27" s="247">
        <v>5.89764E-5</v>
      </c>
      <c r="AD27" s="247">
        <v>1.2981300000000001E-5</v>
      </c>
      <c r="AE27" s="248"/>
      <c r="AF27" s="247">
        <v>8680.2994350091994</v>
      </c>
      <c r="AG27" s="247" t="s">
        <v>399</v>
      </c>
      <c r="AH27" s="247">
        <v>0</v>
      </c>
      <c r="AI27" s="247">
        <v>0</v>
      </c>
      <c r="AJ27" s="247">
        <v>0</v>
      </c>
      <c r="AK27" s="247" t="s">
        <v>399</v>
      </c>
      <c r="AL27" s="250" t="s">
        <v>12</v>
      </c>
    </row>
    <row r="28" spans="1:38" s="1" customFormat="1" ht="26.25" customHeight="1" thickBot="1" x14ac:dyDescent="0.3">
      <c r="A28" s="244" t="s">
        <v>123</v>
      </c>
      <c r="B28" s="244" t="s">
        <v>164</v>
      </c>
      <c r="C28" s="245" t="s">
        <v>146</v>
      </c>
      <c r="D28" s="246"/>
      <c r="E28" s="247">
        <v>0.52272271001658399</v>
      </c>
      <c r="F28" s="247">
        <v>8.3314925246120719E-2</v>
      </c>
      <c r="G28" s="247">
        <v>6.4055080619731503E-2</v>
      </c>
      <c r="H28" s="247">
        <v>2.8333148792458209E-4</v>
      </c>
      <c r="I28" s="247">
        <v>0.10793306915029546</v>
      </c>
      <c r="J28" s="247">
        <v>0.10793306915029546</v>
      </c>
      <c r="K28" s="247">
        <v>0.10793306915029546</v>
      </c>
      <c r="L28" s="247">
        <v>5.9352409100440172E-2</v>
      </c>
      <c r="M28" s="247">
        <v>0.62298584412643843</v>
      </c>
      <c r="N28" s="247">
        <v>3.5906590621261773E-2</v>
      </c>
      <c r="O28" s="247">
        <v>1.4053893779298351E-6</v>
      </c>
      <c r="P28" s="247">
        <v>1.3745958141691465E-4</v>
      </c>
      <c r="Q28" s="247">
        <v>2.7186852147104873E-6</v>
      </c>
      <c r="R28" s="247">
        <v>2.1340628334974828E-4</v>
      </c>
      <c r="S28" s="247">
        <v>1.4336127105370072E-4</v>
      </c>
      <c r="T28" s="247">
        <v>7.0029606289570808E-6</v>
      </c>
      <c r="U28" s="247">
        <v>2.6265916735613047E-6</v>
      </c>
      <c r="V28" s="247">
        <v>4.7002369500655922E-4</v>
      </c>
      <c r="W28" s="247">
        <v>6.9640000000000001E-4</v>
      </c>
      <c r="X28" s="247">
        <v>4.6442342639999999E-4</v>
      </c>
      <c r="Y28" s="247">
        <v>5.237325497000001E-4</v>
      </c>
      <c r="Z28" s="247">
        <v>4.0720968290000001E-4</v>
      </c>
      <c r="AA28" s="247">
        <v>4.3794796670000005E-4</v>
      </c>
      <c r="AB28" s="247">
        <v>1.8333136257000001E-3</v>
      </c>
      <c r="AC28" s="247">
        <v>6.9640000000000002E-7</v>
      </c>
      <c r="AD28" s="247">
        <v>5.8599999999999998E-7</v>
      </c>
      <c r="AE28" s="248"/>
      <c r="AF28" s="247">
        <v>1083.0976669423001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1.7255640263492631</v>
      </c>
      <c r="F29" s="247">
        <v>0.13735942723463279</v>
      </c>
      <c r="G29" s="247">
        <v>0.11094598484624596</v>
      </c>
      <c r="H29" s="247">
        <v>3.8969075753802639E-4</v>
      </c>
      <c r="I29" s="247">
        <v>7.2092952386211134E-2</v>
      </c>
      <c r="J29" s="247">
        <v>7.2092952386211134E-2</v>
      </c>
      <c r="K29" s="247">
        <v>7.2092952386211134E-2</v>
      </c>
      <c r="L29" s="247">
        <v>3.6068138135638979E-2</v>
      </c>
      <c r="M29" s="247">
        <v>0.43444097592661712</v>
      </c>
      <c r="N29" s="247">
        <v>6.2149815270876334E-4</v>
      </c>
      <c r="O29" s="247">
        <v>2.1364786190741889E-6</v>
      </c>
      <c r="P29" s="247">
        <v>2.2627425486470602E-4</v>
      </c>
      <c r="Q29" s="247">
        <v>4.2714174080911144E-6</v>
      </c>
      <c r="R29" s="247">
        <v>3.6277483231675014E-4</v>
      </c>
      <c r="S29" s="247">
        <v>2.4327677367397827E-4</v>
      </c>
      <c r="T29" s="247">
        <v>8.5690119271557137E-6</v>
      </c>
      <c r="U29" s="247">
        <v>4.2698775780338501E-6</v>
      </c>
      <c r="V29" s="247">
        <v>7.6853176914437507E-4</v>
      </c>
      <c r="W29" s="247">
        <v>8.4673000000000005E-3</v>
      </c>
      <c r="X29" s="247">
        <v>1.209637819E-4</v>
      </c>
      <c r="Y29" s="247">
        <v>7.325029024000001E-4</v>
      </c>
      <c r="Z29" s="247">
        <v>8.1852159160000011E-4</v>
      </c>
      <c r="AA29" s="247">
        <v>1.8816588319999999E-4</v>
      </c>
      <c r="AB29" s="247">
        <v>1.8601541591000002E-3</v>
      </c>
      <c r="AC29" s="247">
        <v>1.4846999999999999E-6</v>
      </c>
      <c r="AD29" s="247">
        <v>1.4656E-6</v>
      </c>
      <c r="AE29" s="248"/>
      <c r="AF29" s="247">
        <v>1822.3834162648</v>
      </c>
      <c r="AG29" s="247" t="s">
        <v>399</v>
      </c>
      <c r="AH29" s="247">
        <v>0</v>
      </c>
      <c r="AI29" s="247">
        <v>0</v>
      </c>
      <c r="AJ29" s="247">
        <v>0</v>
      </c>
      <c r="AK29" s="247" t="s">
        <v>399</v>
      </c>
      <c r="AL29" s="250" t="s">
        <v>12</v>
      </c>
    </row>
    <row r="30" spans="1:38" s="1" customFormat="1" ht="26.25" customHeight="1" thickBot="1" x14ac:dyDescent="0.3">
      <c r="A30" s="244" t="s">
        <v>123</v>
      </c>
      <c r="B30" s="244" t="s">
        <v>166</v>
      </c>
      <c r="C30" s="245" t="s">
        <v>54</v>
      </c>
      <c r="D30" s="246"/>
      <c r="E30" s="247">
        <v>6.9416920275308042E-3</v>
      </c>
      <c r="F30" s="247">
        <v>0.1602333645983218</v>
      </c>
      <c r="G30" s="247">
        <v>8.2066797206737686E-4</v>
      </c>
      <c r="H30" s="247">
        <v>6.7190821807218981E-5</v>
      </c>
      <c r="I30" s="247">
        <v>2.6231770683547879E-3</v>
      </c>
      <c r="J30" s="247">
        <v>2.6231770683547879E-3</v>
      </c>
      <c r="K30" s="247">
        <v>2.6231770683547879E-3</v>
      </c>
      <c r="L30" s="247">
        <v>4.067849462888333E-4</v>
      </c>
      <c r="M30" s="247">
        <v>0.76002746568629076</v>
      </c>
      <c r="N30" s="247">
        <v>5.3310837968391589E-2</v>
      </c>
      <c r="O30" s="247">
        <v>3.4130580094704843E-5</v>
      </c>
      <c r="P30" s="247">
        <v>1.1899685594976962E-5</v>
      </c>
      <c r="Q30" s="247">
        <v>4.1033398603368836E-7</v>
      </c>
      <c r="R30" s="247">
        <v>1.5117290467098416E-4</v>
      </c>
      <c r="S30" s="247">
        <v>5.7826385082388005E-3</v>
      </c>
      <c r="T30" s="247">
        <v>2.3992231904140332E-4</v>
      </c>
      <c r="U30" s="247">
        <v>3.3982084374950387E-5</v>
      </c>
      <c r="V30" s="247">
        <v>3.3877753901364865E-3</v>
      </c>
      <c r="W30" s="247">
        <v>9.436999999999999E-4</v>
      </c>
      <c r="X30" s="247">
        <v>1.43803596E-5</v>
      </c>
      <c r="Y30" s="247">
        <v>2.6363992600000001E-5</v>
      </c>
      <c r="Z30" s="247">
        <v>8.9877247999999988E-6</v>
      </c>
      <c r="AA30" s="247">
        <v>3.0857854999999998E-5</v>
      </c>
      <c r="AB30" s="247">
        <v>8.0589932E-5</v>
      </c>
      <c r="AC30" s="247">
        <v>9.4379999999999997E-7</v>
      </c>
      <c r="AD30" s="247">
        <v>9.4379999999999997E-7</v>
      </c>
      <c r="AE30" s="248"/>
      <c r="AF30" s="247">
        <v>59.873199682100001</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1.2626198973157088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58.586118788100002</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4.6960057542148617E-2</v>
      </c>
      <c r="J32" s="247">
        <v>9.4446142395155155E-2</v>
      </c>
      <c r="K32" s="247">
        <v>0.11643134086639148</v>
      </c>
      <c r="L32" s="247">
        <v>9.6031183726154393E-3</v>
      </c>
      <c r="M32" s="247" t="s">
        <v>399</v>
      </c>
      <c r="N32" s="247">
        <v>0.40198387418429543</v>
      </c>
      <c r="O32" s="247">
        <v>1.6924796188961659E-3</v>
      </c>
      <c r="P32" s="247">
        <v>0</v>
      </c>
      <c r="Q32" s="247">
        <v>4.5640533654446487E-3</v>
      </c>
      <c r="R32" s="247">
        <v>0.15076095851375793</v>
      </c>
      <c r="S32" s="247">
        <v>3.3161269919767009</v>
      </c>
      <c r="T32" s="247">
        <v>2.2704713099162045E-2</v>
      </c>
      <c r="U32" s="247">
        <v>2.3286268173278303E-3</v>
      </c>
      <c r="V32" s="247">
        <v>0.94591236074061691</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3115.5288088885004</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1.4736439320334412E-2</v>
      </c>
      <c r="J33" s="247">
        <v>2.7289702445063721E-2</v>
      </c>
      <c r="K33" s="247">
        <v>5.4579404890127442E-2</v>
      </c>
      <c r="L33" s="247">
        <v>5.7854169183535085E-4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3115.5288088885004</v>
      </c>
      <c r="AL33" s="250" t="s">
        <v>459</v>
      </c>
    </row>
    <row r="34" spans="1:38" s="1" customFormat="1" ht="26.25" customHeight="1" thickBot="1" x14ac:dyDescent="0.3">
      <c r="A34" s="244" t="s">
        <v>121</v>
      </c>
      <c r="B34" s="244" t="s">
        <v>170</v>
      </c>
      <c r="C34" s="245" t="s">
        <v>58</v>
      </c>
      <c r="D34" s="246"/>
      <c r="E34" s="247">
        <v>0.1275683499999998</v>
      </c>
      <c r="F34" s="247">
        <v>1.1323129999999983E-2</v>
      </c>
      <c r="G34" s="247">
        <v>9.9417499999999853E-3</v>
      </c>
      <c r="H34" s="247">
        <v>1.7057949999999978E-5</v>
      </c>
      <c r="I34" s="247">
        <v>3.335195499999995E-3</v>
      </c>
      <c r="J34" s="247">
        <v>3.5047284999999949E-3</v>
      </c>
      <c r="K34" s="247">
        <v>3.7004239999999947E-3</v>
      </c>
      <c r="L34" s="247">
        <v>2.167877074999997E-3</v>
      </c>
      <c r="M34" s="247">
        <v>2.6047384999999961E-2</v>
      </c>
      <c r="N34" s="247" t="s">
        <v>502</v>
      </c>
      <c r="O34" s="247">
        <v>2.4383449999999967E-5</v>
      </c>
      <c r="P34" s="247" t="s">
        <v>502</v>
      </c>
      <c r="Q34" s="247" t="s">
        <v>502</v>
      </c>
      <c r="R34" s="247">
        <v>1.2170794999999983E-4</v>
      </c>
      <c r="S34" s="247">
        <v>4.1378609999999936E-3</v>
      </c>
      <c r="T34" s="247">
        <v>1.7037019999999973E-4</v>
      </c>
      <c r="U34" s="247">
        <v>2.4383449999999967E-5</v>
      </c>
      <c r="V34" s="247">
        <v>2.4341589999999965E-3</v>
      </c>
      <c r="W34" s="247" t="s">
        <v>502</v>
      </c>
      <c r="X34" s="247">
        <v>7.3045699999999889E-5</v>
      </c>
      <c r="Y34" s="247">
        <v>1.2170794999999983E-4</v>
      </c>
      <c r="Z34" s="247" t="s">
        <v>502</v>
      </c>
      <c r="AA34" s="247" t="s">
        <v>502</v>
      </c>
      <c r="AB34" s="247">
        <v>1.9475364999999972E-4</v>
      </c>
      <c r="AC34" s="247" t="s">
        <v>399</v>
      </c>
      <c r="AD34" s="247" t="s">
        <v>399</v>
      </c>
      <c r="AE34" s="248"/>
      <c r="AF34" s="249">
        <v>104.64999999999984</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5.3757440898466187E-2</v>
      </c>
      <c r="F36" s="247">
        <v>1.9174272320466061E-3</v>
      </c>
      <c r="G36" s="247">
        <v>2.0608000344428442E-3</v>
      </c>
      <c r="H36" s="247">
        <v>5.0048000836469073E-6</v>
      </c>
      <c r="I36" s="247">
        <v>9.5856641602084299E-4</v>
      </c>
      <c r="J36" s="247">
        <v>1.0271616171672975E-3</v>
      </c>
      <c r="K36" s="247">
        <v>1.0271616171672975E-3</v>
      </c>
      <c r="L36" s="247">
        <v>3.1842010132186228E-4</v>
      </c>
      <c r="M36" s="247">
        <v>5.0666240846801922E-3</v>
      </c>
      <c r="N36" s="247">
        <v>8.8997121487438831E-5</v>
      </c>
      <c r="O36" s="247">
        <v>6.8595201146454671E-6</v>
      </c>
      <c r="P36" s="247">
        <v>2.0549120343444356E-5</v>
      </c>
      <c r="Q36" s="247">
        <v>2.7379200457597787E-5</v>
      </c>
      <c r="R36" s="247">
        <v>3.4238720572243251E-5</v>
      </c>
      <c r="S36" s="247">
        <v>6.0263681007207163E-4</v>
      </c>
      <c r="T36" s="247">
        <v>6.8477441144486513E-4</v>
      </c>
      <c r="U36" s="247">
        <v>6.8477441144486502E-5</v>
      </c>
      <c r="V36" s="247">
        <v>8.2167041373285401E-4</v>
      </c>
      <c r="W36" s="247">
        <v>8.8997121487438824E-2</v>
      </c>
      <c r="X36" s="247" t="s">
        <v>502</v>
      </c>
      <c r="Y36" s="247" t="s">
        <v>502</v>
      </c>
      <c r="Z36" s="247" t="s">
        <v>502</v>
      </c>
      <c r="AA36" s="247" t="s">
        <v>502</v>
      </c>
      <c r="AB36" s="247">
        <v>2.3257600388712101E-6</v>
      </c>
      <c r="AC36" s="247">
        <v>5.4758400915195573E-5</v>
      </c>
      <c r="AD36" s="247">
        <v>2.6024960434963917E-5</v>
      </c>
      <c r="AE36" s="248"/>
      <c r="AF36" s="249">
        <v>29.440000492040628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12.691622103386809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1.2745808230323109E-2</v>
      </c>
      <c r="F38" s="247">
        <v>1.2117678312738337E-3</v>
      </c>
      <c r="G38" s="247">
        <v>6.8656872430651334E-4</v>
      </c>
      <c r="H38" s="247">
        <v>1.9827371157184908E-6</v>
      </c>
      <c r="I38" s="247">
        <v>1.0446639753631018E-3</v>
      </c>
      <c r="J38" s="247">
        <v>1.1112152467240371E-3</v>
      </c>
      <c r="K38" s="247">
        <v>1.5897015354411623E-3</v>
      </c>
      <c r="L38" s="247">
        <v>5.3123272150019019E-4</v>
      </c>
      <c r="M38" s="247">
        <v>4.2727007024246488E-3</v>
      </c>
      <c r="N38" s="247">
        <v>8.9872479335497299E-7</v>
      </c>
      <c r="O38" s="247">
        <v>3.7370971692670114E-6</v>
      </c>
      <c r="P38" s="247" t="s">
        <v>502</v>
      </c>
      <c r="Q38" s="247" t="s">
        <v>502</v>
      </c>
      <c r="R38" s="247">
        <v>1.441051670171366E-5</v>
      </c>
      <c r="S38" s="247">
        <v>5.1909484707367639E-4</v>
      </c>
      <c r="T38" s="247">
        <v>1.9597549476157936E-5</v>
      </c>
      <c r="U38" s="247">
        <v>2.6408274945474363E-6</v>
      </c>
      <c r="V38" s="247">
        <v>3.0118611639629538E-4</v>
      </c>
      <c r="W38" s="247" t="s">
        <v>502</v>
      </c>
      <c r="X38" s="247">
        <v>7.9087147313000008E-6</v>
      </c>
      <c r="Y38" s="247">
        <v>1.3181220505274794E-5</v>
      </c>
      <c r="Z38" s="247" t="s">
        <v>399</v>
      </c>
      <c r="AA38" s="247" t="s">
        <v>399</v>
      </c>
      <c r="AB38" s="247">
        <v>2.1089935236574803E-5</v>
      </c>
      <c r="AC38" s="247" t="s">
        <v>502</v>
      </c>
      <c r="AD38" s="247" t="s">
        <v>399</v>
      </c>
      <c r="AE38" s="248"/>
      <c r="AF38" s="249">
        <v>11.282707596479188</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0.79786874551875575</v>
      </c>
      <c r="F39" s="247">
        <v>0.33238221478410707</v>
      </c>
      <c r="G39" s="247">
        <v>0.55051312354538762</v>
      </c>
      <c r="H39" s="247">
        <v>6.2355271052723571E-3</v>
      </c>
      <c r="I39" s="247">
        <v>0.11136434232985409</v>
      </c>
      <c r="J39" s="247">
        <v>0.1286711500298541</v>
      </c>
      <c r="K39" s="247">
        <v>0.12869283350985411</v>
      </c>
      <c r="L39" s="247">
        <v>5.8372861068874196E-2</v>
      </c>
      <c r="M39" s="247">
        <v>0.81203131988483079</v>
      </c>
      <c r="N39" s="247">
        <v>4.6595969214446677E-2</v>
      </c>
      <c r="O39" s="247">
        <v>8.7801014927290863E-4</v>
      </c>
      <c r="P39" s="247">
        <v>5.6932058177451214E-3</v>
      </c>
      <c r="Q39" s="247">
        <v>3.8353176358787273E-3</v>
      </c>
      <c r="R39" s="247">
        <v>5.7760851666164251E-2</v>
      </c>
      <c r="S39" s="247">
        <v>1.7357658385232851E-2</v>
      </c>
      <c r="T39" s="247">
        <v>0.72011824554616455</v>
      </c>
      <c r="U39" s="247">
        <v>1.1285412898096616E-3</v>
      </c>
      <c r="V39" s="247">
        <v>0.11117777241691472</v>
      </c>
      <c r="W39" s="247">
        <v>4.0090827846569387E-2</v>
      </c>
      <c r="X39" s="247">
        <v>1.5867630188032693E-4</v>
      </c>
      <c r="Y39" s="247">
        <v>2.9619570269048313E-4</v>
      </c>
      <c r="Z39" s="247">
        <v>9.3579622510666041E-5</v>
      </c>
      <c r="AA39" s="247">
        <v>7.6131344797490276E-5</v>
      </c>
      <c r="AB39" s="247">
        <v>6.2458297187896635E-4</v>
      </c>
      <c r="AC39" s="247">
        <v>1.2690419924000001E-3</v>
      </c>
      <c r="AD39" s="247">
        <v>1.2753523874000005E-3</v>
      </c>
      <c r="AE39" s="248"/>
      <c r="AF39" s="249">
        <v>5759.6429800000014</v>
      </c>
      <c r="AG39" s="249">
        <v>3.0976400000000019</v>
      </c>
      <c r="AH39" s="249">
        <v>9431.055858787262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1.6679289197316898</v>
      </c>
      <c r="F41" s="247">
        <v>0.62537328349443133</v>
      </c>
      <c r="G41" s="247">
        <v>1.6926291232272086</v>
      </c>
      <c r="H41" s="247">
        <v>1.8853135025682578E-2</v>
      </c>
      <c r="I41" s="247">
        <v>0.52616800925920471</v>
      </c>
      <c r="J41" s="247">
        <v>0.53374180397185611</v>
      </c>
      <c r="K41" s="247">
        <v>0.58069763293750176</v>
      </c>
      <c r="L41" s="247">
        <v>3.4904543736295562E-2</v>
      </c>
      <c r="M41" s="247">
        <v>6.5063888155615706</v>
      </c>
      <c r="N41" s="247">
        <v>0.15024993503043707</v>
      </c>
      <c r="O41" s="247">
        <v>2.9437462403342405E-3</v>
      </c>
      <c r="P41" s="247">
        <v>9.1151341974155808E-3</v>
      </c>
      <c r="Q41" s="247">
        <v>5.4375637782865666E-3</v>
      </c>
      <c r="R41" s="247">
        <v>1.6794629611121561E-2</v>
      </c>
      <c r="S41" s="247">
        <v>2.7111811945523694E-2</v>
      </c>
      <c r="T41" s="247">
        <v>1.4662158195260518E-2</v>
      </c>
      <c r="U41" s="247">
        <v>0.13650763561438573</v>
      </c>
      <c r="V41" s="247">
        <v>0.30202496477362273</v>
      </c>
      <c r="W41" s="247">
        <v>1.0287475517487163</v>
      </c>
      <c r="X41" s="247">
        <v>0.26737261598319989</v>
      </c>
      <c r="Y41" s="247">
        <v>0.38040832061241669</v>
      </c>
      <c r="Z41" s="247">
        <v>0.15024245446885645</v>
      </c>
      <c r="AA41" s="247">
        <v>0.12954251355980098</v>
      </c>
      <c r="AB41" s="247">
        <v>0.92756590462427402</v>
      </c>
      <c r="AC41" s="247">
        <v>1.1754046915844671E-3</v>
      </c>
      <c r="AD41" s="247">
        <v>0.19296321465786362</v>
      </c>
      <c r="AE41" s="248"/>
      <c r="AF41" s="249">
        <v>9480.4946600000039</v>
      </c>
      <c r="AG41" s="249">
        <v>1135.0546831283434</v>
      </c>
      <c r="AH41" s="249">
        <v>21358.688260000014</v>
      </c>
      <c r="AI41" s="249">
        <v>94.334157608978856</v>
      </c>
      <c r="AJ41" s="249" t="s">
        <v>399</v>
      </c>
      <c r="AK41" s="249" t="s">
        <v>414</v>
      </c>
      <c r="AL41" s="250" t="s">
        <v>12</v>
      </c>
    </row>
    <row r="42" spans="1:38" s="1" customFormat="1" ht="26.25" customHeight="1" thickBot="1" x14ac:dyDescent="0.3">
      <c r="A42" s="244" t="s">
        <v>121</v>
      </c>
      <c r="B42" s="244" t="s">
        <v>178</v>
      </c>
      <c r="C42" s="245" t="s">
        <v>60</v>
      </c>
      <c r="D42" s="246"/>
      <c r="E42" s="247">
        <v>2.0500236736123315E-3</v>
      </c>
      <c r="F42" s="247">
        <v>0.11600790695386018</v>
      </c>
      <c r="G42" s="247">
        <v>2.2800378081000384E-4</v>
      </c>
      <c r="H42" s="247">
        <v>6.1925598309077059E-6</v>
      </c>
      <c r="I42" s="247">
        <v>3.4040533057170917E-4</v>
      </c>
      <c r="J42" s="247">
        <v>3.5213111370342915E-4</v>
      </c>
      <c r="K42" s="247">
        <v>3.6525352279230913E-4</v>
      </c>
      <c r="L42" s="247">
        <v>3.2465056741815492E-5</v>
      </c>
      <c r="M42" s="247">
        <v>0.24003628892638626</v>
      </c>
      <c r="N42" s="247">
        <v>1.4713038754919701E-2</v>
      </c>
      <c r="O42" s="247">
        <v>4.0791211636400641E-6</v>
      </c>
      <c r="P42" s="247" t="s">
        <v>502</v>
      </c>
      <c r="Q42" s="247" t="s">
        <v>502</v>
      </c>
      <c r="R42" s="247">
        <v>4.212657162902593E-5</v>
      </c>
      <c r="S42" s="247">
        <v>1.1531616479142272E-3</v>
      </c>
      <c r="T42" s="247">
        <v>3.0198662279425235E-5</v>
      </c>
      <c r="U42" s="247">
        <v>3.8000630135000639E-6</v>
      </c>
      <c r="V42" s="247">
        <v>5.5704826895499834E-4</v>
      </c>
      <c r="W42" s="247" t="s">
        <v>502</v>
      </c>
      <c r="X42" s="247">
        <v>1.0819170595670124E-5</v>
      </c>
      <c r="Y42" s="247">
        <v>1.1887335763670126E-5</v>
      </c>
      <c r="Z42" s="247" t="s">
        <v>399</v>
      </c>
      <c r="AA42" s="247" t="s">
        <v>399</v>
      </c>
      <c r="AB42" s="247">
        <v>2.2706506359340253E-5</v>
      </c>
      <c r="AC42" s="247" t="s">
        <v>502</v>
      </c>
      <c r="AD42" s="247" t="s">
        <v>399</v>
      </c>
      <c r="AE42" s="248"/>
      <c r="AF42" s="249">
        <v>16.63439583529518</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2.4238866386667676E-3</v>
      </c>
      <c r="F44" s="247">
        <v>1.5137406328602738E-2</v>
      </c>
      <c r="G44" s="247">
        <v>1.8009547979306852E-4</v>
      </c>
      <c r="H44" s="247">
        <v>5.506768332697584E-7</v>
      </c>
      <c r="I44" s="247">
        <v>4.9806372445367541E-4</v>
      </c>
      <c r="J44" s="247">
        <v>5.0810990599213708E-4</v>
      </c>
      <c r="K44" s="247">
        <v>6.0960301676136791E-4</v>
      </c>
      <c r="L44" s="247">
        <v>1.1940771449213981E-4</v>
      </c>
      <c r="M44" s="247">
        <v>3.3270301416005371E-2</v>
      </c>
      <c r="N44" s="247">
        <v>1.7461048669687596E-3</v>
      </c>
      <c r="O44" s="247">
        <v>2.4919013628502634E-6</v>
      </c>
      <c r="P44" s="247" t="s">
        <v>502</v>
      </c>
      <c r="Q44" s="247" t="s">
        <v>502</v>
      </c>
      <c r="R44" s="247">
        <v>7.9210045036897804E-6</v>
      </c>
      <c r="S44" s="247">
        <v>3.3355749291175254E-4</v>
      </c>
      <c r="T44" s="247">
        <v>1.0000173371374922E-5</v>
      </c>
      <c r="U44" s="247">
        <v>1.039583780742572E-6</v>
      </c>
      <c r="V44" s="247">
        <v>1.9327728844118017E-4</v>
      </c>
      <c r="W44" s="247" t="s">
        <v>502</v>
      </c>
      <c r="X44" s="247">
        <v>3.5697701782277139E-6</v>
      </c>
      <c r="Y44" s="247">
        <v>4.7469747077128556E-6</v>
      </c>
      <c r="Z44" s="247" t="s">
        <v>399</v>
      </c>
      <c r="AA44" s="247" t="s">
        <v>399</v>
      </c>
      <c r="AB44" s="247">
        <v>8.3167448859405721E-6</v>
      </c>
      <c r="AC44" s="247" t="s">
        <v>502</v>
      </c>
      <c r="AD44" s="247" t="s">
        <v>399</v>
      </c>
      <c r="AE44" s="248"/>
      <c r="AF44" s="249">
        <v>4.4872073016688088</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1.0068355863761131E-4</v>
      </c>
      <c r="F47" s="247">
        <v>1.4158837237456011E-5</v>
      </c>
      <c r="G47" s="247">
        <v>5.8672297981292829E-6</v>
      </c>
      <c r="H47" s="247">
        <v>1.6378312644268076E-8</v>
      </c>
      <c r="I47" s="247">
        <v>1.1802648076576577E-5</v>
      </c>
      <c r="J47" s="247">
        <v>9.0678483491326783E-5</v>
      </c>
      <c r="K47" s="247">
        <v>6.7687917843729805E-4</v>
      </c>
      <c r="L47" s="247">
        <v>5.2786730281218135E-6</v>
      </c>
      <c r="M47" s="247">
        <v>4.8477557057701877E-5</v>
      </c>
      <c r="N47" s="247">
        <v>5.3719135331004785E-8</v>
      </c>
      <c r="O47" s="247">
        <v>1.2728597862544495E-6</v>
      </c>
      <c r="P47" s="247" t="s">
        <v>502</v>
      </c>
      <c r="Q47" s="247" t="s">
        <v>502</v>
      </c>
      <c r="R47" s="247">
        <v>1.4927444241460974E-6</v>
      </c>
      <c r="S47" s="247">
        <v>1.3751887540746784E-4</v>
      </c>
      <c r="T47" s="247">
        <v>1.5140882784476496E-6</v>
      </c>
      <c r="U47" s="247">
        <v>2.2576941148903593E-8</v>
      </c>
      <c r="V47" s="247">
        <v>4.6993773773783601E-5</v>
      </c>
      <c r="W47" s="247" t="s">
        <v>502</v>
      </c>
      <c r="X47" s="247">
        <v>6.396402709639425E-8</v>
      </c>
      <c r="Y47" s="247">
        <v>1.0772886636779992E-7</v>
      </c>
      <c r="Z47" s="247" t="s">
        <v>399</v>
      </c>
      <c r="AA47" s="247" t="s">
        <v>399</v>
      </c>
      <c r="AB47" s="247">
        <v>1.7169289346419418E-7</v>
      </c>
      <c r="AC47" s="247" t="s">
        <v>502</v>
      </c>
      <c r="AD47" s="247" t="s">
        <v>399</v>
      </c>
      <c r="AE47" s="248"/>
      <c r="AF47" s="249">
        <v>9.639374729410996E-2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5.786056639999987E-4</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503</v>
      </c>
      <c r="AG48" s="249" t="s">
        <v>503</v>
      </c>
      <c r="AH48" s="249" t="s">
        <v>503</v>
      </c>
      <c r="AI48" s="249" t="s">
        <v>503</v>
      </c>
      <c r="AJ48" s="249" t="s">
        <v>503</v>
      </c>
      <c r="AK48" s="249" t="s">
        <v>414</v>
      </c>
      <c r="AL48" s="250" t="s">
        <v>374</v>
      </c>
    </row>
    <row r="49" spans="1:38" s="1" customFormat="1" ht="26.25" customHeight="1" thickBot="1" x14ac:dyDescent="0.3">
      <c r="A49" s="244" t="s">
        <v>116</v>
      </c>
      <c r="B49" s="244" t="s">
        <v>185</v>
      </c>
      <c r="C49" s="245" t="s">
        <v>66</v>
      </c>
      <c r="D49" s="246"/>
      <c r="E49" s="247">
        <v>4.0860000000000001E-4</v>
      </c>
      <c r="F49" s="247">
        <v>3.4958000000000003E-3</v>
      </c>
      <c r="G49" s="247">
        <v>3.6320000000000005E-4</v>
      </c>
      <c r="H49" s="247">
        <v>6.2651999999999999E-2</v>
      </c>
      <c r="I49" s="247">
        <v>2.7694000000000003E-2</v>
      </c>
      <c r="J49" s="247">
        <v>6.628400000000001E-2</v>
      </c>
      <c r="K49" s="247">
        <v>0.15753800000000001</v>
      </c>
      <c r="L49" s="247">
        <v>1.357006E-2</v>
      </c>
      <c r="M49" s="247">
        <v>0.20884000000000003</v>
      </c>
      <c r="N49" s="247">
        <v>0.17251999999999998</v>
      </c>
      <c r="O49" s="247">
        <v>3.1779999999999998E-3</v>
      </c>
      <c r="P49" s="247">
        <v>5.4479999999999997E-3</v>
      </c>
      <c r="Q49" s="247">
        <v>5.9020000000000001E-3</v>
      </c>
      <c r="R49" s="247">
        <v>7.7179999999999999E-2</v>
      </c>
      <c r="S49" s="247">
        <v>2.1791999999999999E-2</v>
      </c>
      <c r="T49" s="247">
        <v>5.4480000000000001E-2</v>
      </c>
      <c r="U49" s="247">
        <v>7.2639999999999996E-3</v>
      </c>
      <c r="V49" s="247">
        <v>9.9879999999999997E-2</v>
      </c>
      <c r="W49" s="247">
        <v>1.3619999999999999</v>
      </c>
      <c r="X49" s="247">
        <v>7.2639999999999996E-2</v>
      </c>
      <c r="Y49" s="247">
        <v>9.0799999999999992E-2</v>
      </c>
      <c r="Z49" s="247">
        <v>4.5399999999999996E-2</v>
      </c>
      <c r="AA49" s="247">
        <v>3.1780000000000003E-2</v>
      </c>
      <c r="AB49" s="247">
        <v>0.24062</v>
      </c>
      <c r="AC49" s="247" t="s">
        <v>502</v>
      </c>
      <c r="AD49" s="247" t="s">
        <v>502</v>
      </c>
      <c r="AE49" s="248"/>
      <c r="AF49" s="249" t="s">
        <v>399</v>
      </c>
      <c r="AG49" s="249" t="s">
        <v>399</v>
      </c>
      <c r="AH49" s="249" t="s">
        <v>399</v>
      </c>
      <c r="AI49" s="249" t="s">
        <v>399</v>
      </c>
      <c r="AJ49" s="249" t="s">
        <v>399</v>
      </c>
      <c r="AK49" s="249">
        <v>0.45399999999999996</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0.47463315437957443</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0.9796685253380969</v>
      </c>
      <c r="AL53" s="250" t="s">
        <v>373</v>
      </c>
    </row>
    <row r="54" spans="1:38" s="1" customFormat="1" ht="37.5" customHeight="1" thickBot="1" x14ac:dyDescent="0.3">
      <c r="A54" s="244" t="s">
        <v>116</v>
      </c>
      <c r="B54" s="251" t="s">
        <v>188</v>
      </c>
      <c r="C54" s="254" t="s">
        <v>291</v>
      </c>
      <c r="D54" s="256"/>
      <c r="E54" s="247" t="s">
        <v>399</v>
      </c>
      <c r="F54" s="247">
        <v>0.69408200601332071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32226.5150821034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2.3362782348082599E-3</v>
      </c>
      <c r="J61" s="247">
        <v>2.3362782348082596E-2</v>
      </c>
      <c r="K61" s="247">
        <v>7.7611678977384468E-2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63111.567354965591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0.87306814381764797</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960324</v>
      </c>
      <c r="AL82" s="250" t="s">
        <v>398</v>
      </c>
    </row>
    <row r="83" spans="1:38" s="1" customFormat="1" ht="26.25" customHeight="1" thickBot="1" x14ac:dyDescent="0.3">
      <c r="A83" s="244" t="s">
        <v>114</v>
      </c>
      <c r="B83" s="260" t="s">
        <v>218</v>
      </c>
      <c r="C83" s="261" t="s">
        <v>72</v>
      </c>
      <c r="D83" s="246"/>
      <c r="E83" s="247" t="s">
        <v>502</v>
      </c>
      <c r="F83" s="247">
        <v>9.0714836565096966E-4</v>
      </c>
      <c r="G83" s="247" t="s">
        <v>502</v>
      </c>
      <c r="H83" s="247" t="s">
        <v>399</v>
      </c>
      <c r="I83" s="247">
        <v>2.2678709141274242E-4</v>
      </c>
      <c r="J83" s="247">
        <v>1.7009031855955679E-3</v>
      </c>
      <c r="K83" s="247">
        <v>7.9375481994459832E-3</v>
      </c>
      <c r="L83" s="247">
        <v>1.2926864210526319E-5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2.0749482121452485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0.11117959045200003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960324</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0.57719861799999994</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4.5513543410168333E-3</v>
      </c>
      <c r="F91" s="247">
        <v>1.2095602987461805E-2</v>
      </c>
      <c r="G91" s="247">
        <v>1.8650402736033848E-3</v>
      </c>
      <c r="H91" s="247">
        <v>1.0371229834290598E-2</v>
      </c>
      <c r="I91" s="247">
        <v>7.8061161566026632E-2</v>
      </c>
      <c r="J91" s="247">
        <v>8.783977964904377E-2</v>
      </c>
      <c r="K91" s="247">
        <v>8.9859498390242182E-2</v>
      </c>
      <c r="L91" s="247">
        <v>3.0363962044971268E-4</v>
      </c>
      <c r="M91" s="247">
        <v>0.1391571569254394</v>
      </c>
      <c r="N91" s="247">
        <v>0.16007450018914249</v>
      </c>
      <c r="O91" s="247">
        <v>1.5938658626312698E-2</v>
      </c>
      <c r="P91" s="247">
        <v>3.6148976305606511E-4</v>
      </c>
      <c r="Q91" s="247">
        <v>2.8705633771545542E-4</v>
      </c>
      <c r="R91" s="247">
        <v>1.2397961097933306E-2</v>
      </c>
      <c r="S91" s="247">
        <v>0.46942855979540721</v>
      </c>
      <c r="T91" s="247">
        <v>2.7841158535579818E-2</v>
      </c>
      <c r="U91" s="247">
        <v>2.1825187077082293E-3</v>
      </c>
      <c r="V91" s="247">
        <v>0.27120588569230286</v>
      </c>
      <c r="W91" s="247">
        <v>2.4990915263350841E-4</v>
      </c>
      <c r="X91" s="247">
        <v>2.7739915942319432E-4</v>
      </c>
      <c r="Y91" s="247">
        <v>1.1245911868507879E-4</v>
      </c>
      <c r="Z91" s="247">
        <v>1.1245911868507879E-4</v>
      </c>
      <c r="AA91" s="247">
        <v>1.1245911868507879E-4</v>
      </c>
      <c r="AB91" s="247">
        <v>6.147765154784307E-4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9.0666569982633116E-2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7.1412084142978555E-5</v>
      </c>
      <c r="F99" s="247">
        <v>1.6290880340546464E-3</v>
      </c>
      <c r="G99" s="247" t="s">
        <v>399</v>
      </c>
      <c r="H99" s="247">
        <v>2.1627852931920297E-3</v>
      </c>
      <c r="I99" s="247">
        <v>5.1249999999999999E-5</v>
      </c>
      <c r="J99" s="247">
        <v>7.8750000000000003E-5</v>
      </c>
      <c r="K99" s="247">
        <v>1.7249999999999999E-4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0.125</v>
      </c>
      <c r="AL99" s="250" t="s">
        <v>402</v>
      </c>
    </row>
    <row r="100" spans="1:38" s="1" customFormat="1" ht="26.25" customHeight="1" thickBot="1" x14ac:dyDescent="0.3">
      <c r="A100" s="244" t="s">
        <v>118</v>
      </c>
      <c r="B100" s="244" t="s">
        <v>227</v>
      </c>
      <c r="C100" s="245" t="s">
        <v>435</v>
      </c>
      <c r="D100" s="263"/>
      <c r="E100" s="247">
        <v>1.6165393522863801E-4</v>
      </c>
      <c r="F100" s="247">
        <v>2.7720086054692835E-3</v>
      </c>
      <c r="G100" s="247" t="s">
        <v>399</v>
      </c>
      <c r="H100" s="247">
        <v>3.0327755824364933E-3</v>
      </c>
      <c r="I100" s="247">
        <v>6.5939999999999995E-5</v>
      </c>
      <c r="J100" s="247">
        <v>9.9060000000000031E-5</v>
      </c>
      <c r="K100" s="247">
        <v>2.1631999999999999E-4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0.373</v>
      </c>
      <c r="AL100" s="250" t="s">
        <v>402</v>
      </c>
    </row>
    <row r="101" spans="1:38" s="1" customFormat="1" ht="26.25" customHeight="1" thickBot="1" x14ac:dyDescent="0.3">
      <c r="A101" s="244" t="s">
        <v>118</v>
      </c>
      <c r="B101" s="244" t="s">
        <v>229</v>
      </c>
      <c r="C101" s="245" t="s">
        <v>272</v>
      </c>
      <c r="D101" s="263"/>
      <c r="E101" s="247">
        <v>2.397533288758119E-6</v>
      </c>
      <c r="F101" s="247">
        <v>2.743200157577106E-5</v>
      </c>
      <c r="G101" s="247" t="s">
        <v>399</v>
      </c>
      <c r="H101" s="247">
        <v>8.5292394841992322E-5</v>
      </c>
      <c r="I101" s="247">
        <v>2.3999999999999999E-6</v>
      </c>
      <c r="J101" s="247">
        <v>7.1999999999999997E-6</v>
      </c>
      <c r="K101" s="247">
        <v>1.6800000000000005E-5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0.12</v>
      </c>
      <c r="AL101" s="250" t="s">
        <v>402</v>
      </c>
    </row>
    <row r="102" spans="1:38" s="1" customFormat="1" ht="26.25" customHeight="1" thickBot="1" x14ac:dyDescent="0.3">
      <c r="A102" s="244" t="s">
        <v>118</v>
      </c>
      <c r="B102" s="244" t="s">
        <v>230</v>
      </c>
      <c r="C102" s="245" t="s">
        <v>436</v>
      </c>
      <c r="D102" s="263"/>
      <c r="E102" s="247">
        <v>1.0331354217158978E-7</v>
      </c>
      <c r="F102" s="247">
        <v>1.0898599035369107E-6</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2.5417785205479452E-7</v>
      </c>
      <c r="F104" s="247">
        <v>2.9144383561643839E-6</v>
      </c>
      <c r="G104" s="247" t="s">
        <v>399</v>
      </c>
      <c r="H104" s="247">
        <v>5.2796451945205488E-6</v>
      </c>
      <c r="I104" s="247">
        <v>1.0000000000000001E-7</v>
      </c>
      <c r="J104" s="247">
        <v>2.9999999999999999E-7</v>
      </c>
      <c r="K104" s="247">
        <v>7.0000000000000007E-7</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5.0000000000000001E-3</v>
      </c>
      <c r="AL104" s="250" t="s">
        <v>402</v>
      </c>
    </row>
    <row r="105" spans="1:38" s="1" customFormat="1" ht="26.25" customHeight="1" thickBot="1" x14ac:dyDescent="0.3">
      <c r="A105" s="244" t="s">
        <v>118</v>
      </c>
      <c r="B105" s="244" t="s">
        <v>354</v>
      </c>
      <c r="C105" s="245" t="s">
        <v>276</v>
      </c>
      <c r="D105" s="263"/>
      <c r="E105" s="247">
        <v>1.9084956103500766E-6</v>
      </c>
      <c r="F105" s="247">
        <v>2.4092789041095891E-5</v>
      </c>
      <c r="G105" s="247" t="s">
        <v>399</v>
      </c>
      <c r="H105" s="247">
        <v>4.8662962130898026E-5</v>
      </c>
      <c r="I105" s="247">
        <v>5.6000000000000004E-7</v>
      </c>
      <c r="J105" s="247">
        <v>8.8000000000000004E-7</v>
      </c>
      <c r="K105" s="247">
        <v>1.9199999999999998E-6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4.0000000000000001E-3</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4.656392251535968E-7</v>
      </c>
      <c r="F107" s="247">
        <v>1.1055E-5</v>
      </c>
      <c r="G107" s="247" t="s">
        <v>399</v>
      </c>
      <c r="H107" s="247">
        <v>1.856989323113706E-5</v>
      </c>
      <c r="I107" s="247">
        <v>2.0100000000000001E-7</v>
      </c>
      <c r="J107" s="247">
        <v>2.6799999999999998E-6</v>
      </c>
      <c r="K107" s="247">
        <v>1.273E-5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6.7000000000000004E-2</v>
      </c>
      <c r="AL107" s="250" t="s">
        <v>402</v>
      </c>
    </row>
    <row r="108" spans="1:38" s="1" customFormat="1" ht="26.25" customHeight="1" thickBot="1" x14ac:dyDescent="0.3">
      <c r="A108" s="244" t="s">
        <v>118</v>
      </c>
      <c r="B108" s="244" t="s">
        <v>356</v>
      </c>
      <c r="C108" s="245" t="s">
        <v>438</v>
      </c>
      <c r="D108" s="263"/>
      <c r="E108" s="247">
        <v>2.576812662746632E-6</v>
      </c>
      <c r="F108" s="247">
        <v>5.5727999999999992E-5</v>
      </c>
      <c r="G108" s="247" t="s">
        <v>399</v>
      </c>
      <c r="H108" s="247">
        <v>5.4581683243563775E-5</v>
      </c>
      <c r="I108" s="247">
        <v>1.032E-6</v>
      </c>
      <c r="J108" s="247">
        <v>1.0319999999999999E-5</v>
      </c>
      <c r="K108" s="247">
        <v>2.0639999999999999E-5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0.51600000000000001</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4.0382672834798948E-7</v>
      </c>
      <c r="F110" s="247">
        <v>4.3247999999999997E-5</v>
      </c>
      <c r="G110" s="247" t="s">
        <v>399</v>
      </c>
      <c r="H110" s="247">
        <v>9.4825976671813199E-6</v>
      </c>
      <c r="I110" s="247">
        <v>1.844E-6</v>
      </c>
      <c r="J110" s="247">
        <v>1.2680000000000001E-5</v>
      </c>
      <c r="K110" s="247">
        <v>1.272E-5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0.09</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3.1893783999999994E-3</v>
      </c>
      <c r="F112" s="247" t="s">
        <v>502</v>
      </c>
      <c r="G112" s="247" t="s">
        <v>399</v>
      </c>
      <c r="H112" s="247">
        <v>3.9867230000000002E-3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79734.459999999992</v>
      </c>
      <c r="AL112" s="250" t="s">
        <v>492</v>
      </c>
    </row>
    <row r="113" spans="1:38" s="1" customFormat="1" ht="26.25" customHeight="1" thickBot="1" x14ac:dyDescent="0.3">
      <c r="A113" s="244" t="s">
        <v>128</v>
      </c>
      <c r="B113" s="264" t="s">
        <v>246</v>
      </c>
      <c r="C113" s="265" t="s">
        <v>135</v>
      </c>
      <c r="D113" s="246"/>
      <c r="E113" s="247">
        <v>1.3604918797151262E-3</v>
      </c>
      <c r="F113" s="247" t="s">
        <v>502</v>
      </c>
      <c r="G113" s="247" t="s">
        <v>399</v>
      </c>
      <c r="H113" s="247">
        <v>3.2689982232159678E-3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14756.887219800128</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3.2445086445396201E-3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19255.409773078023</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5.2169799999999996E-5</v>
      </c>
      <c r="J119" s="247">
        <v>9.234229E-4</v>
      </c>
      <c r="K119" s="247">
        <v>9.234229E-4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608.66</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5.2344760000000001E-4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608.66</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502</v>
      </c>
      <c r="V131" s="247">
        <v>6.8253212240219994E-4</v>
      </c>
      <c r="W131" s="247">
        <v>28.560000000000002</v>
      </c>
      <c r="X131" s="247" t="s">
        <v>502</v>
      </c>
      <c r="Y131" s="247" t="s">
        <v>502</v>
      </c>
      <c r="Z131" s="247" t="s">
        <v>502</v>
      </c>
      <c r="AA131" s="247" t="s">
        <v>502</v>
      </c>
      <c r="AB131" s="247">
        <v>2.8559999999999999E-8</v>
      </c>
      <c r="AC131" s="247">
        <v>7.1400000000000005E-2</v>
      </c>
      <c r="AD131" s="247">
        <v>1.4280000000000001E-2</v>
      </c>
      <c r="AE131" s="248"/>
      <c r="AF131" s="249" t="s">
        <v>399</v>
      </c>
      <c r="AG131" s="249" t="s">
        <v>399</v>
      </c>
      <c r="AH131" s="249" t="s">
        <v>399</v>
      </c>
      <c r="AI131" s="249" t="s">
        <v>399</v>
      </c>
      <c r="AJ131" s="249" t="s">
        <v>399</v>
      </c>
      <c r="AK131" s="249">
        <v>0.71399999999999997</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5.8603875000000005E-3</v>
      </c>
      <c r="F133" s="247">
        <v>9.2345500000000005E-5</v>
      </c>
      <c r="G133" s="247">
        <v>8.0269550000000003E-4</v>
      </c>
      <c r="H133" s="247" t="s">
        <v>399</v>
      </c>
      <c r="I133" s="247">
        <v>2.4649145000000004E-4</v>
      </c>
      <c r="J133" s="247">
        <v>2.4649145000000004E-4</v>
      </c>
      <c r="K133" s="247">
        <v>2.7391096000000005E-4</v>
      </c>
      <c r="L133" s="247" t="s">
        <v>502</v>
      </c>
      <c r="M133" s="247">
        <v>9.9449E-4</v>
      </c>
      <c r="N133" s="247">
        <v>2.1331810500000003E-4</v>
      </c>
      <c r="O133" s="247">
        <v>3.5730605000000007E-5</v>
      </c>
      <c r="P133" s="247">
        <v>1.0584215000000001E-2</v>
      </c>
      <c r="Q133" s="247">
        <v>9.6678634999999995E-5</v>
      </c>
      <c r="R133" s="247">
        <v>9.6323460000000011E-5</v>
      </c>
      <c r="S133" s="247">
        <v>8.8296505000000011E-5</v>
      </c>
      <c r="T133" s="247">
        <v>1.2310365499999999E-4</v>
      </c>
      <c r="U133" s="247">
        <v>1.4050723000000003E-4</v>
      </c>
      <c r="V133" s="247">
        <v>1.13741242E-3</v>
      </c>
      <c r="W133" s="247">
        <v>1.9179450000000002E-4</v>
      </c>
      <c r="X133" s="247">
        <v>9.3766200000000005E-8</v>
      </c>
      <c r="Y133" s="247">
        <v>5.1216235000000006E-8</v>
      </c>
      <c r="Z133" s="247">
        <v>4.5746540000000005E-8</v>
      </c>
      <c r="AA133" s="247">
        <v>4.9653465000000001E-8</v>
      </c>
      <c r="AB133" s="247">
        <v>2.4038244E-7</v>
      </c>
      <c r="AC133" s="247">
        <v>1.0655250000000001E-3</v>
      </c>
      <c r="AD133" s="247">
        <v>2.9124350000000001E-3</v>
      </c>
      <c r="AE133" s="248"/>
      <c r="AF133" s="249" t="s">
        <v>399</v>
      </c>
      <c r="AG133" s="249" t="s">
        <v>399</v>
      </c>
      <c r="AH133" s="249" t="s">
        <v>399</v>
      </c>
      <c r="AI133" s="249" t="s">
        <v>399</v>
      </c>
      <c r="AJ133" s="249" t="s">
        <v>399</v>
      </c>
      <c r="AK133" s="249">
        <v>7103.5</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4.3870909999999999E-2</v>
      </c>
      <c r="J139" s="247">
        <v>4.3870909999999999E-2</v>
      </c>
      <c r="K139" s="247">
        <v>4.3870909999999999E-2</v>
      </c>
      <c r="L139" s="247" t="s">
        <v>502</v>
      </c>
      <c r="M139" s="247" t="s">
        <v>502</v>
      </c>
      <c r="N139" s="247">
        <v>1.2824000000000003E-4</v>
      </c>
      <c r="O139" s="247">
        <v>2.5656000000000008E-4</v>
      </c>
      <c r="P139" s="247">
        <v>2.5656000000000008E-4</v>
      </c>
      <c r="Q139" s="247">
        <v>4.0677000000000004E-4</v>
      </c>
      <c r="R139" s="247">
        <v>3.8669000000000003E-4</v>
      </c>
      <c r="S139" s="247">
        <v>9.0159000000000007E-4</v>
      </c>
      <c r="T139" s="247" t="s">
        <v>502</v>
      </c>
      <c r="U139" s="247" t="s">
        <v>502</v>
      </c>
      <c r="V139" s="247" t="s">
        <v>502</v>
      </c>
      <c r="W139" s="247">
        <v>0.43604999999999999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1117</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10.417597749500402</v>
      </c>
      <c r="F141" s="271">
        <f t="shared" ref="F141:AD141" si="0">SUM(F14:F140)</f>
        <v>13.237077262712928</v>
      </c>
      <c r="G141" s="271">
        <f t="shared" si="0"/>
        <v>3.1267112407802369</v>
      </c>
      <c r="H141" s="271">
        <f t="shared" si="0"/>
        <v>0.12580090758314855</v>
      </c>
      <c r="I141" s="271">
        <f t="shared" si="0"/>
        <v>1.5462939310024839</v>
      </c>
      <c r="J141" s="271">
        <f t="shared" si="0"/>
        <v>1.7271291445053769</v>
      </c>
      <c r="K141" s="271">
        <f t="shared" si="0"/>
        <v>2.0316265386873695</v>
      </c>
      <c r="L141" s="271">
        <f t="shared" si="0"/>
        <v>0.41262091017778896</v>
      </c>
      <c r="M141" s="271">
        <f t="shared" si="0"/>
        <v>56.579552872679209</v>
      </c>
      <c r="N141" s="271">
        <f t="shared" si="0"/>
        <v>8.5058480636467237</v>
      </c>
      <c r="O141" s="271">
        <f t="shared" si="0"/>
        <v>0.22407459135418376</v>
      </c>
      <c r="P141" s="271">
        <f t="shared" si="0"/>
        <v>0.27884195464239109</v>
      </c>
      <c r="Q141" s="271">
        <f t="shared" si="0"/>
        <v>7.0036011675927254E-2</v>
      </c>
      <c r="R141" s="271">
        <f>SUM(R14:R140)</f>
        <v>0.51588728577542942</v>
      </c>
      <c r="S141" s="271">
        <f t="shared" si="0"/>
        <v>4.166419092082231</v>
      </c>
      <c r="T141" s="271">
        <f t="shared" si="0"/>
        <v>0.9210854158590478</v>
      </c>
      <c r="U141" s="271">
        <f t="shared" si="0"/>
        <v>0.15817221144156007</v>
      </c>
      <c r="V141" s="271">
        <f t="shared" si="0"/>
        <v>2.7472993623749336</v>
      </c>
      <c r="W141" s="271">
        <f t="shared" si="0"/>
        <v>33.096146717999368</v>
      </c>
      <c r="X141" s="271">
        <f t="shared" si="0"/>
        <v>0.34402196681434477</v>
      </c>
      <c r="Y141" s="271">
        <f t="shared" si="0"/>
        <v>0.47682327911524341</v>
      </c>
      <c r="Z141" s="271">
        <f t="shared" si="0"/>
        <v>0.1989580915596601</v>
      </c>
      <c r="AA141" s="271">
        <f t="shared" si="0"/>
        <v>0.16544114314355285</v>
      </c>
      <c r="AB141" s="271">
        <f t="shared" si="0"/>
        <v>1.1852468142897199</v>
      </c>
      <c r="AC141" s="271">
        <f t="shared" si="0"/>
        <v>9.8531759866099675E-2</v>
      </c>
      <c r="AD141" s="271">
        <f t="shared" si="0"/>
        <v>0.2117665358954986</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4.0976013158440985</v>
      </c>
      <c r="F143" s="247">
        <v>5.2520821158706985</v>
      </c>
      <c r="G143" s="247">
        <v>0.27059433662671711</v>
      </c>
      <c r="H143" s="247">
        <v>4.5827165234709581E-3</v>
      </c>
      <c r="I143" s="247">
        <v>0.36508525619497167</v>
      </c>
      <c r="J143" s="247">
        <v>0.36508525619497167</v>
      </c>
      <c r="K143" s="247">
        <v>0.36508525619497167</v>
      </c>
      <c r="L143" s="247">
        <v>0.19891243165635814</v>
      </c>
      <c r="M143" s="247">
        <v>44.908542622271334</v>
      </c>
      <c r="N143" s="247">
        <v>5.1310179961780396</v>
      </c>
      <c r="O143" s="247">
        <v>3.0013686983092346E-5</v>
      </c>
      <c r="P143" s="247">
        <v>1.5358929292714559E-3</v>
      </c>
      <c r="Q143" s="247">
        <v>4.6862910838694005E-5</v>
      </c>
      <c r="R143" s="247">
        <v>1.4557705008107853E-3</v>
      </c>
      <c r="S143" s="247">
        <v>1.0124635637417361E-3</v>
      </c>
      <c r="T143" s="247">
        <v>3.1752169484472914E-4</v>
      </c>
      <c r="U143" s="247">
        <v>3.3698447711203358E-5</v>
      </c>
      <c r="V143" s="247">
        <v>5.670786694191886E-3</v>
      </c>
      <c r="W143" s="247">
        <v>5.8175299999999999E-2</v>
      </c>
      <c r="X143" s="247">
        <v>2.5540745738999999E-3</v>
      </c>
      <c r="Y143" s="247">
        <v>3.4632492841000003E-3</v>
      </c>
      <c r="Z143" s="247">
        <v>2.0312643327E-3</v>
      </c>
      <c r="AA143" s="247">
        <v>3.4031195108999998E-3</v>
      </c>
      <c r="AB143" s="247">
        <v>1.1451707701599999E-2</v>
      </c>
      <c r="AC143" s="247">
        <v>5.8175199999999998E-5</v>
      </c>
      <c r="AD143" s="247">
        <v>1.29943E-5</v>
      </c>
      <c r="AE143" s="248"/>
      <c r="AF143" s="247">
        <v>9037.1805559001004</v>
      </c>
      <c r="AG143" s="247" t="s">
        <v>399</v>
      </c>
      <c r="AH143" s="247">
        <v>0</v>
      </c>
      <c r="AI143" s="247">
        <v>0</v>
      </c>
      <c r="AJ143" s="247">
        <v>0</v>
      </c>
      <c r="AK143" s="247" t="s">
        <v>399</v>
      </c>
      <c r="AL143" s="154" t="s">
        <v>12</v>
      </c>
    </row>
    <row r="144" spans="1:38" s="3" customFormat="1" ht="26.25" customHeight="1" thickBot="1" x14ac:dyDescent="0.3">
      <c r="A144" s="153"/>
      <c r="B144" s="154" t="s">
        <v>449</v>
      </c>
      <c r="C144" s="155" t="s">
        <v>450</v>
      </c>
      <c r="D144" s="156" t="s">
        <v>1</v>
      </c>
      <c r="E144" s="247">
        <v>0.61082257573716459</v>
      </c>
      <c r="F144" s="247">
        <v>9.328160109512619E-2</v>
      </c>
      <c r="G144" s="247">
        <v>7.51982787930775E-2</v>
      </c>
      <c r="H144" s="247">
        <v>3.2910909814541195E-4</v>
      </c>
      <c r="I144" s="247">
        <v>0.1269006539866071</v>
      </c>
      <c r="J144" s="247">
        <v>0.1269006539866071</v>
      </c>
      <c r="K144" s="247">
        <v>0.1269006539866071</v>
      </c>
      <c r="L144" s="247">
        <v>6.9784932159315111E-2</v>
      </c>
      <c r="M144" s="247">
        <v>0.6790513089621607</v>
      </c>
      <c r="N144" s="247">
        <v>3.4627703046400317E-2</v>
      </c>
      <c r="O144" s="247">
        <v>1.6134874362826543E-6</v>
      </c>
      <c r="P144" s="247">
        <v>1.5992881634083314E-4</v>
      </c>
      <c r="Q144" s="247">
        <v>3.1381680573242827E-6</v>
      </c>
      <c r="R144" s="247">
        <v>2.4969337634628708E-4</v>
      </c>
      <c r="S144" s="247">
        <v>1.6768592054711487E-4</v>
      </c>
      <c r="T144" s="247">
        <v>7.7860519737460091E-6</v>
      </c>
      <c r="U144" s="247">
        <v>3.0493612420832568E-6</v>
      </c>
      <c r="V144" s="247">
        <v>5.4622081911775533E-4</v>
      </c>
      <c r="W144" s="247">
        <v>7.5549999999999988E-4</v>
      </c>
      <c r="X144" s="247">
        <v>5.4509622280000003E-4</v>
      </c>
      <c r="Y144" s="247">
        <v>6.1402544260000008E-4</v>
      </c>
      <c r="Z144" s="247">
        <v>4.7818760069999998E-4</v>
      </c>
      <c r="AA144" s="247">
        <v>5.1285891449999997E-4</v>
      </c>
      <c r="AB144" s="247">
        <v>2.1501681806000003E-3</v>
      </c>
      <c r="AC144" s="247">
        <v>7.5550000000000001E-7</v>
      </c>
      <c r="AD144" s="247">
        <v>6.4899999999999995E-7</v>
      </c>
      <c r="AE144" s="248"/>
      <c r="AF144" s="247">
        <v>1264.9669380767</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2.0288079137631025</v>
      </c>
      <c r="F145" s="247">
        <v>0.16141985536647055</v>
      </c>
      <c r="G145" s="247">
        <v>0.13044689488100128</v>
      </c>
      <c r="H145" s="247">
        <v>4.5815506650611742E-4</v>
      </c>
      <c r="I145" s="247">
        <v>8.4765957519481641E-2</v>
      </c>
      <c r="J145" s="247">
        <v>8.4765957519481641E-2</v>
      </c>
      <c r="K145" s="247">
        <v>8.4765957519481641E-2</v>
      </c>
      <c r="L145" s="247">
        <v>4.2408448590560609E-2</v>
      </c>
      <c r="M145" s="247">
        <v>0.51072405308990509</v>
      </c>
      <c r="N145" s="247">
        <v>6.0382913544808803E-4</v>
      </c>
      <c r="O145" s="247">
        <v>2.5113925507288702E-6</v>
      </c>
      <c r="P145" s="247">
        <v>2.6602200099345931E-4</v>
      </c>
      <c r="Q145" s="247">
        <v>5.0213002263873332E-6</v>
      </c>
      <c r="R145" s="247">
        <v>4.2652542322940505E-4</v>
      </c>
      <c r="S145" s="247">
        <v>2.8602701864520664E-4</v>
      </c>
      <c r="T145" s="247">
        <v>1.0067843328971601E-5</v>
      </c>
      <c r="U145" s="247">
        <v>5.0198153513169259E-6</v>
      </c>
      <c r="V145" s="247">
        <v>9.0352221698493428E-4</v>
      </c>
      <c r="W145" s="247">
        <v>9.9547999999999998E-3</v>
      </c>
      <c r="X145" s="247">
        <v>1.4221042420000001E-4</v>
      </c>
      <c r="Y145" s="247">
        <v>8.611631251000001E-4</v>
      </c>
      <c r="Z145" s="247">
        <v>9.6229053779999993E-4</v>
      </c>
      <c r="AA145" s="247">
        <v>2.2121621570000001E-4</v>
      </c>
      <c r="AB145" s="247">
        <v>2.1868803028000003E-3</v>
      </c>
      <c r="AC145" s="247">
        <v>1.7453E-6</v>
      </c>
      <c r="AD145" s="247">
        <v>1.7230000000000001E-6</v>
      </c>
      <c r="AE145" s="248"/>
      <c r="AF145" s="247">
        <v>2142.5922186356001</v>
      </c>
      <c r="AG145" s="247" t="s">
        <v>399</v>
      </c>
      <c r="AH145" s="247">
        <v>0</v>
      </c>
      <c r="AI145" s="247">
        <v>0</v>
      </c>
      <c r="AJ145" s="247">
        <v>0</v>
      </c>
      <c r="AK145" s="247" t="s">
        <v>399</v>
      </c>
      <c r="AL145" s="154" t="s">
        <v>12</v>
      </c>
    </row>
    <row r="146" spans="1:38" s="3" customFormat="1" ht="26.25" customHeight="1" thickBot="1" x14ac:dyDescent="0.3">
      <c r="A146" s="153"/>
      <c r="B146" s="154" t="s">
        <v>453</v>
      </c>
      <c r="C146" s="155" t="s">
        <v>454</v>
      </c>
      <c r="D146" s="156" t="s">
        <v>1</v>
      </c>
      <c r="E146" s="247">
        <v>6.6939500170854552E-3</v>
      </c>
      <c r="F146" s="247">
        <v>0.1545147968876579</v>
      </c>
      <c r="G146" s="247">
        <v>7.9137915710673977E-4</v>
      </c>
      <c r="H146" s="247">
        <v>6.4792848919344162E-5</v>
      </c>
      <c r="I146" s="247">
        <v>2.5295585156891042E-3</v>
      </c>
      <c r="J146" s="247">
        <v>2.5295585156891042E-3</v>
      </c>
      <c r="K146" s="247">
        <v>2.5295585156891042E-3</v>
      </c>
      <c r="L146" s="247">
        <v>3.9226720046939712E-4</v>
      </c>
      <c r="M146" s="247">
        <v>0.73290284944056228</v>
      </c>
      <c r="N146" s="247">
        <v>5.1408227751108072E-2</v>
      </c>
      <c r="O146" s="247">
        <v>3.2912494000306921E-5</v>
      </c>
      <c r="P146" s="247">
        <v>1.1474997778047722E-5</v>
      </c>
      <c r="Q146" s="247">
        <v>3.9568957855336977E-7</v>
      </c>
      <c r="R146" s="247">
        <v>1.457776956672545E-4</v>
      </c>
      <c r="S146" s="247">
        <v>5.5762619527782512E-3</v>
      </c>
      <c r="T146" s="247">
        <v>2.3135973265262476E-4</v>
      </c>
      <c r="U146" s="247">
        <v>3.2769297943517721E-5</v>
      </c>
      <c r="V146" s="247">
        <v>3.266869091965803E-3</v>
      </c>
      <c r="W146" s="247">
        <v>9.1E-4</v>
      </c>
      <c r="X146" s="247">
        <v>1.38671392E-5</v>
      </c>
      <c r="Y146" s="247">
        <v>2.5423088200000001E-5</v>
      </c>
      <c r="Z146" s="247">
        <v>8.6669620999999995E-6</v>
      </c>
      <c r="AA146" s="247">
        <v>2.9756569200000001E-5</v>
      </c>
      <c r="AB146" s="247">
        <v>7.7713758699999994E-5</v>
      </c>
      <c r="AC146" s="247">
        <v>9.1009999999999998E-7</v>
      </c>
      <c r="AD146" s="247">
        <v>9.1009999999999998E-7</v>
      </c>
      <c r="AE146" s="248"/>
      <c r="AF146" s="247">
        <v>57.736385372000001</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1.2317936166175405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57.155765800399998</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5.0347683635246464E-2</v>
      </c>
      <c r="J148" s="247">
        <v>0.10119697218990242</v>
      </c>
      <c r="K148" s="247">
        <v>0.12481998281019555</v>
      </c>
      <c r="L148" s="247">
        <v>1.0312977686459045E-2</v>
      </c>
      <c r="M148" s="247" t="s">
        <v>399</v>
      </c>
      <c r="N148" s="247">
        <v>0.43011088761227106</v>
      </c>
      <c r="O148" s="247">
        <v>1.8119123147789637E-3</v>
      </c>
      <c r="P148" s="247">
        <v>0</v>
      </c>
      <c r="Q148" s="247">
        <v>4.8838616859711434E-3</v>
      </c>
      <c r="R148" s="247">
        <v>0.16129902080840194</v>
      </c>
      <c r="S148" s="247">
        <v>3.5478323580032014</v>
      </c>
      <c r="T148" s="247">
        <v>2.4298460385694727E-2</v>
      </c>
      <c r="U148" s="247">
        <v>2.4963996562039105E-3</v>
      </c>
      <c r="V148" s="247">
        <v>1.0138875108154708</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3298.3405990425754</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1.5869034274931547E-2</v>
      </c>
      <c r="J149" s="247">
        <v>2.9387100509132486E-2</v>
      </c>
      <c r="K149" s="247">
        <v>5.8774201018264971E-2</v>
      </c>
      <c r="L149" s="247">
        <v>6.2300653079360856E-4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3298.3405990425754</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10.417597749500402</v>
      </c>
      <c r="F152" s="172">
        <f t="shared" ref="F152:AD152" si="1">F141 + F151 + IF(AND(OR($B$4="AT",$B$4="BE",$B$4="CH",$B$4="GB",$B$4="IE",$B$4="LT",$B$4="LU",$B$4="NL"),SUM(F143:F149)&gt;0),SUM(F143:F149)-SUM(F27:F33),0)</f>
        <v>13.237077262712928</v>
      </c>
      <c r="G152" s="172">
        <f t="shared" si="1"/>
        <v>3.1267112407802369</v>
      </c>
      <c r="H152" s="172">
        <f t="shared" si="1"/>
        <v>0.12580090758314855</v>
      </c>
      <c r="I152" s="172">
        <f t="shared" si="1"/>
        <v>1.5462939310024839</v>
      </c>
      <c r="J152" s="172">
        <f t="shared" si="1"/>
        <v>1.7271291445053769</v>
      </c>
      <c r="K152" s="172">
        <f t="shared" si="1"/>
        <v>2.0316265386873695</v>
      </c>
      <c r="L152" s="172">
        <f t="shared" si="1"/>
        <v>0.41262091017778896</v>
      </c>
      <c r="M152" s="172">
        <f t="shared" si="1"/>
        <v>56.579552872679209</v>
      </c>
      <c r="N152" s="172">
        <f t="shared" si="1"/>
        <v>8.5058480636467237</v>
      </c>
      <c r="O152" s="172">
        <f t="shared" si="1"/>
        <v>0.22407459135418376</v>
      </c>
      <c r="P152" s="172">
        <f t="shared" si="1"/>
        <v>0.27884195464239109</v>
      </c>
      <c r="Q152" s="172">
        <f t="shared" si="1"/>
        <v>7.0036011675927254E-2</v>
      </c>
      <c r="R152" s="172">
        <f t="shared" si="1"/>
        <v>0.51588728577542942</v>
      </c>
      <c r="S152" s="172">
        <f t="shared" si="1"/>
        <v>4.166419092082231</v>
      </c>
      <c r="T152" s="172">
        <f t="shared" si="1"/>
        <v>0.9210854158590478</v>
      </c>
      <c r="U152" s="172">
        <f t="shared" si="1"/>
        <v>0.15817221144156007</v>
      </c>
      <c r="V152" s="172">
        <f t="shared" si="1"/>
        <v>2.7472993623749336</v>
      </c>
      <c r="W152" s="172">
        <f t="shared" si="1"/>
        <v>33.096146717999368</v>
      </c>
      <c r="X152" s="172">
        <f t="shared" si="1"/>
        <v>0.34402196681434477</v>
      </c>
      <c r="Y152" s="172">
        <f t="shared" si="1"/>
        <v>0.47682327911524341</v>
      </c>
      <c r="Z152" s="172">
        <f t="shared" si="1"/>
        <v>0.1989580915596601</v>
      </c>
      <c r="AA152" s="172">
        <f t="shared" si="1"/>
        <v>0.16544114314355285</v>
      </c>
      <c r="AB152" s="172">
        <f t="shared" si="1"/>
        <v>1.1852468142897199</v>
      </c>
      <c r="AC152" s="172">
        <f t="shared" si="1"/>
        <v>9.8531759866099675E-2</v>
      </c>
      <c r="AD152" s="172">
        <f t="shared" si="1"/>
        <v>0.2117665358954986</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10.417597749500402</v>
      </c>
      <c r="F154" s="172">
        <f>F141 + F153 - IF(OR($B$6=2005,$B$6&gt;=2020),SUM(F99:F122),0) + IF(AND(OR($B$4="AT",$B$4="BE",$B$4="CH",$B$4="GB",$B$4="IE",$B$4="LT",$B$4="LU",$B$4="NL"),SUM(F143:F149)&gt;0),SUM(F143:F149)-SUM(F27:F33),0)</f>
        <v>13.237077262712928</v>
      </c>
      <c r="G154" s="172">
        <f>G141 + G153 + IF(AND(OR($B$4="AT",$B$4="BE",$B$4="CH",$B$4="GB",$B$4="IE",$B$4="LT",$B$4="LU",$B$4="NL"),SUM(G143:G149)&gt;0),SUM(G143:G149)-SUM(G27:G33),0)</f>
        <v>3.1267112407802369</v>
      </c>
      <c r="H154" s="172">
        <f t="shared" ref="H154:AD154" si="2">H141 + H153 + IF(AND(OR($B$4="AT",$B$4="BE",$B$4="CH",$B$4="GB",$B$4="IE",$B$4="LT",$B$4="LU",$B$4="NL"),SUM(H143:H149)&gt;0),SUM(H143:H149)-SUM(H27:H33),0)</f>
        <v>0.12580090758314855</v>
      </c>
      <c r="I154" s="172">
        <f t="shared" si="2"/>
        <v>1.5462939310024839</v>
      </c>
      <c r="J154" s="172">
        <f t="shared" si="2"/>
        <v>1.7271291445053769</v>
      </c>
      <c r="K154" s="172">
        <f t="shared" si="2"/>
        <v>2.0316265386873695</v>
      </c>
      <c r="L154" s="172">
        <f t="shared" si="2"/>
        <v>0.41262091017778896</v>
      </c>
      <c r="M154" s="172">
        <f t="shared" si="2"/>
        <v>56.579552872679209</v>
      </c>
      <c r="N154" s="172">
        <f t="shared" si="2"/>
        <v>8.5058480636467237</v>
      </c>
      <c r="O154" s="172">
        <f t="shared" si="2"/>
        <v>0.22407459135418376</v>
      </c>
      <c r="P154" s="172">
        <f t="shared" si="2"/>
        <v>0.27884195464239109</v>
      </c>
      <c r="Q154" s="172">
        <f t="shared" si="2"/>
        <v>7.0036011675927254E-2</v>
      </c>
      <c r="R154" s="172">
        <f t="shared" si="2"/>
        <v>0.51588728577542942</v>
      </c>
      <c r="S154" s="172">
        <f t="shared" si="2"/>
        <v>4.166419092082231</v>
      </c>
      <c r="T154" s="172">
        <f t="shared" si="2"/>
        <v>0.9210854158590478</v>
      </c>
      <c r="U154" s="172">
        <f t="shared" si="2"/>
        <v>0.15817221144156007</v>
      </c>
      <c r="V154" s="172">
        <f t="shared" si="2"/>
        <v>2.7472993623749336</v>
      </c>
      <c r="W154" s="172">
        <f t="shared" si="2"/>
        <v>33.096146717999368</v>
      </c>
      <c r="X154" s="172">
        <f t="shared" si="2"/>
        <v>0.34402196681434477</v>
      </c>
      <c r="Y154" s="172">
        <f t="shared" si="2"/>
        <v>0.47682327911524341</v>
      </c>
      <c r="Z154" s="172">
        <f t="shared" si="2"/>
        <v>0.1989580915596601</v>
      </c>
      <c r="AA154" s="172">
        <f t="shared" si="2"/>
        <v>0.16544114314355285</v>
      </c>
      <c r="AB154" s="172">
        <f t="shared" si="2"/>
        <v>1.1852468142897199</v>
      </c>
      <c r="AC154" s="172">
        <f t="shared" si="2"/>
        <v>9.8531759866099675E-2</v>
      </c>
      <c r="AD154" s="172">
        <f t="shared" si="2"/>
        <v>0.2117665358954986</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85"/>
  <sheetViews>
    <sheetView zoomScale="80" zoomScaleNormal="80" workbookViewId="0">
      <pane xSplit="4" topLeftCell="E1" activePane="topRight" state="frozen"/>
      <selection activeCell="A10" sqref="A10:A12"/>
      <selection pane="topRight" activeCell="A10" sqref="A10:A12"/>
    </sheetView>
  </sheetViews>
  <sheetFormatPr defaultColWidth="8.88671875" defaultRowHeight="13.2" x14ac:dyDescent="0.25"/>
  <cols>
    <col min="1" max="2" width="21.44140625" style="243" customWidth="1"/>
    <col min="3" max="3" width="46.44140625" style="274" customWidth="1"/>
    <col min="4" max="4" width="7.109375" style="243" bestFit="1"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55468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2018</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2018</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0.23126071139579479</v>
      </c>
      <c r="F14" s="247">
        <v>1.3423219921680602E-2</v>
      </c>
      <c r="G14" s="247">
        <v>2.8701586280587442E-3</v>
      </c>
      <c r="H14" s="247">
        <v>1.7944272304244505E-3</v>
      </c>
      <c r="I14" s="247">
        <v>5.2468624461657594E-3</v>
      </c>
      <c r="J14" s="247">
        <v>5.2789477614907402E-3</v>
      </c>
      <c r="K14" s="247">
        <v>5.3230650700625895E-3</v>
      </c>
      <c r="L14" s="247">
        <v>1.7441704373772542E-4</v>
      </c>
      <c r="M14" s="247">
        <v>6.883244812702774E-2</v>
      </c>
      <c r="N14" s="247">
        <v>7.5056506573094359E-2</v>
      </c>
      <c r="O14" s="247">
        <v>1.3018530882993443E-2</v>
      </c>
      <c r="P14" s="247">
        <v>1.7157863402398471E-2</v>
      </c>
      <c r="Q14" s="247">
        <v>4.2606693732966374E-3</v>
      </c>
      <c r="R14" s="247">
        <v>7.1019243259784384E-2</v>
      </c>
      <c r="S14" s="247">
        <v>2.4036469515478342E-2</v>
      </c>
      <c r="T14" s="247">
        <v>7.2018894055475097E-2</v>
      </c>
      <c r="U14" s="247">
        <v>5.8281870576629303E-3</v>
      </c>
      <c r="V14" s="247">
        <v>0.20502629290116331</v>
      </c>
      <c r="W14" s="247">
        <v>4.07050930592643E-2</v>
      </c>
      <c r="X14" s="247">
        <v>4.8901536528001829E-6</v>
      </c>
      <c r="Y14" s="247">
        <v>9.9271424792002723E-6</v>
      </c>
      <c r="Z14" s="247">
        <v>5.8192064792002738E-6</v>
      </c>
      <c r="AA14" s="247">
        <v>6.9387031383873027E-6</v>
      </c>
      <c r="AB14" s="247">
        <v>2.7482693090400995E-5</v>
      </c>
      <c r="AC14" s="247">
        <v>2.2104608000000005E-2</v>
      </c>
      <c r="AD14" s="247">
        <v>1.6627359999999999E-6</v>
      </c>
      <c r="AE14" s="248"/>
      <c r="AF14" s="249">
        <v>6.9772510000000088</v>
      </c>
      <c r="AG14" s="249" t="s">
        <v>399</v>
      </c>
      <c r="AH14" s="249">
        <v>1294.4136725831822</v>
      </c>
      <c r="AI14" s="249">
        <v>2764.8752381454096</v>
      </c>
      <c r="AJ14" s="249">
        <v>2097.3887568</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8.0328303832009923E-2</v>
      </c>
      <c r="F23" s="247">
        <v>5.9807972118485868E-2</v>
      </c>
      <c r="G23" s="247">
        <v>1.1036618485026622E-4</v>
      </c>
      <c r="H23" s="247">
        <v>8.086616675187577E-5</v>
      </c>
      <c r="I23" s="247">
        <v>7.4128659588161092E-3</v>
      </c>
      <c r="J23" s="247">
        <v>1.5400153198126949E-2</v>
      </c>
      <c r="K23" s="247">
        <v>8.4476543575322555E-2</v>
      </c>
      <c r="L23" s="247">
        <v>4.7064431389853417E-3</v>
      </c>
      <c r="M23" s="247">
        <v>0.31815780880371736</v>
      </c>
      <c r="N23" s="247">
        <v>8.0098283002805379E-6</v>
      </c>
      <c r="O23" s="247">
        <v>1.9759649217565721E-4</v>
      </c>
      <c r="P23" s="247" t="s">
        <v>502</v>
      </c>
      <c r="Q23" s="247" t="s">
        <v>502</v>
      </c>
      <c r="R23" s="247">
        <v>5.4358783524333695E-4</v>
      </c>
      <c r="S23" s="247">
        <v>2.4342610526624356E-2</v>
      </c>
      <c r="T23" s="247">
        <v>7.5063611943069987E-4</v>
      </c>
      <c r="U23" s="247">
        <v>1.0347798157207424E-4</v>
      </c>
      <c r="V23" s="247">
        <v>1.4671383180972032E-2</v>
      </c>
      <c r="W23" s="247" t="s">
        <v>502</v>
      </c>
      <c r="X23" s="247">
        <v>3.1763954661477106E-4</v>
      </c>
      <c r="Y23" s="247">
        <v>5.1811902225712566E-4</v>
      </c>
      <c r="Z23" s="247" t="s">
        <v>399</v>
      </c>
      <c r="AA23" s="247" t="s">
        <v>399</v>
      </c>
      <c r="AB23" s="247">
        <v>8.3575856887189699E-4</v>
      </c>
      <c r="AC23" s="247" t="s">
        <v>502</v>
      </c>
      <c r="AD23" s="247" t="s">
        <v>399</v>
      </c>
      <c r="AE23" s="248"/>
      <c r="AF23" s="249">
        <v>445.2192467199676</v>
      </c>
      <c r="AG23" s="249" t="s">
        <v>399</v>
      </c>
      <c r="AH23" s="249" t="s">
        <v>399</v>
      </c>
      <c r="AI23" s="249">
        <v>0.98570938029894073</v>
      </c>
      <c r="AJ23" s="249" t="s">
        <v>399</v>
      </c>
      <c r="AK23" s="249" t="s">
        <v>414</v>
      </c>
      <c r="AL23" s="250" t="s">
        <v>12</v>
      </c>
    </row>
    <row r="24" spans="1:38" s="1" customFormat="1" ht="26.25" customHeight="1" thickBot="1" x14ac:dyDescent="0.3">
      <c r="A24" s="253" t="s">
        <v>114</v>
      </c>
      <c r="B24" s="251" t="s">
        <v>326</v>
      </c>
      <c r="C24" s="245" t="s">
        <v>344</v>
      </c>
      <c r="D24" s="246"/>
      <c r="E24" s="247">
        <v>9.9865091402299613E-2</v>
      </c>
      <c r="F24" s="247">
        <v>2.6896922837973996E-2</v>
      </c>
      <c r="G24" s="247">
        <v>2.2091333041575883E-3</v>
      </c>
      <c r="H24" s="247">
        <v>6.8464659359917406E-4</v>
      </c>
      <c r="I24" s="247">
        <v>1.5022275270779354E-3</v>
      </c>
      <c r="J24" s="247">
        <v>1.5022275270779354E-3</v>
      </c>
      <c r="K24" s="247">
        <v>1.5022275270779354E-3</v>
      </c>
      <c r="L24" s="247">
        <v>3.8050904754258875E-4</v>
      </c>
      <c r="M24" s="247">
        <v>3.4975773183425242E-2</v>
      </c>
      <c r="N24" s="247">
        <v>1.4960138749470308E-5</v>
      </c>
      <c r="O24" s="247">
        <v>1.2072061102822138E-6</v>
      </c>
      <c r="P24" s="247">
        <v>6.1710622254635133E-4</v>
      </c>
      <c r="Q24" s="247">
        <v>1.1451856040301554E-4</v>
      </c>
      <c r="R24" s="247">
        <v>2.0929177419767241E-5</v>
      </c>
      <c r="S24" s="247">
        <v>9.7315653265212208E-6</v>
      </c>
      <c r="T24" s="247">
        <v>1.5013732254361618E-5</v>
      </c>
      <c r="U24" s="247">
        <v>6.9273734941647754E-5</v>
      </c>
      <c r="V24" s="247">
        <v>1.7227168831583637E-3</v>
      </c>
      <c r="W24" s="247">
        <v>6.3382366922987133E-4</v>
      </c>
      <c r="X24" s="247">
        <v>8.7641701853995681E-7</v>
      </c>
      <c r="Y24" s="247">
        <v>3.7563780443290199E-6</v>
      </c>
      <c r="Z24" s="247">
        <v>1.3019133304571586E-6</v>
      </c>
      <c r="AA24" s="247">
        <v>1.273032553990677E-6</v>
      </c>
      <c r="AB24" s="247">
        <v>7.2077409473168132E-6</v>
      </c>
      <c r="AC24" s="247" t="s">
        <v>502</v>
      </c>
      <c r="AD24" s="247" t="s">
        <v>502</v>
      </c>
      <c r="AE24" s="248"/>
      <c r="AF24" s="249">
        <v>30.809610236487629</v>
      </c>
      <c r="AG24" s="249" t="s">
        <v>399</v>
      </c>
      <c r="AH24" s="249">
        <v>1135.9427209592088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1.5976445928370302</v>
      </c>
      <c r="F27" s="247">
        <v>0.62984263404215524</v>
      </c>
      <c r="G27" s="247">
        <v>2.7532781850745413E-3</v>
      </c>
      <c r="H27" s="247">
        <v>2.1178813463474309E-2</v>
      </c>
      <c r="I27" s="247">
        <v>2.8151734034506274E-2</v>
      </c>
      <c r="J27" s="247">
        <v>2.8151734034506274E-2</v>
      </c>
      <c r="K27" s="247">
        <v>2.8151734034506274E-2</v>
      </c>
      <c r="L27" s="247">
        <v>2.3395784727034116E-2</v>
      </c>
      <c r="M27" s="247">
        <v>2.5913626460013752</v>
      </c>
      <c r="N27" s="247">
        <v>1.9977645069347102E-4</v>
      </c>
      <c r="O27" s="247">
        <v>2.3253665427906864E-5</v>
      </c>
      <c r="P27" s="247">
        <v>1.4411321733082045E-3</v>
      </c>
      <c r="Q27" s="247">
        <v>3.8317279959414327E-5</v>
      </c>
      <c r="R27" s="247">
        <v>1.684479024441538E-3</v>
      </c>
      <c r="S27" s="247">
        <v>1.1521385447402944E-3</v>
      </c>
      <c r="T27" s="247">
        <v>2.1586542515761808E-4</v>
      </c>
      <c r="U27" s="247">
        <v>3.0127229063014963E-5</v>
      </c>
      <c r="V27" s="247">
        <v>5.1771997044507126E-3</v>
      </c>
      <c r="W27" s="247">
        <v>3.9685100000000001E-2</v>
      </c>
      <c r="X27" s="247">
        <v>3.4167988989000004E-3</v>
      </c>
      <c r="Y27" s="247">
        <v>3.8385236007000001E-3</v>
      </c>
      <c r="Z27" s="247">
        <v>2.9824216588000001E-3</v>
      </c>
      <c r="AA27" s="247">
        <v>3.2773569255999998E-3</v>
      </c>
      <c r="AB27" s="247">
        <v>1.3515101084E-2</v>
      </c>
      <c r="AC27" s="247">
        <v>3.9686099999999999E-5</v>
      </c>
      <c r="AD27" s="247">
        <v>7.9413999999999999E-6</v>
      </c>
      <c r="AE27" s="248"/>
      <c r="AF27" s="247">
        <v>8798.3868074992006</v>
      </c>
      <c r="AG27" s="247" t="s">
        <v>399</v>
      </c>
      <c r="AH27" s="247">
        <v>28.188816431700001</v>
      </c>
      <c r="AI27" s="247">
        <v>534.87973404720003</v>
      </c>
      <c r="AJ27" s="247">
        <v>10.1613435752</v>
      </c>
      <c r="AK27" s="247" t="s">
        <v>399</v>
      </c>
      <c r="AL27" s="250" t="s">
        <v>12</v>
      </c>
    </row>
    <row r="28" spans="1:38" s="1" customFormat="1" ht="26.25" customHeight="1" thickBot="1" x14ac:dyDescent="0.3">
      <c r="A28" s="244" t="s">
        <v>123</v>
      </c>
      <c r="B28" s="244" t="s">
        <v>164</v>
      </c>
      <c r="C28" s="245" t="s">
        <v>146</v>
      </c>
      <c r="D28" s="246"/>
      <c r="E28" s="247">
        <v>0.58868997008945112</v>
      </c>
      <c r="F28" s="247">
        <v>2.7767095811862846E-2</v>
      </c>
      <c r="G28" s="247">
        <v>6.6919100027408357E-4</v>
      </c>
      <c r="H28" s="247">
        <v>1.6155416146037889E-3</v>
      </c>
      <c r="I28" s="247">
        <v>9.5262940614728418E-3</v>
      </c>
      <c r="J28" s="247">
        <v>9.5262940614728418E-3</v>
      </c>
      <c r="K28" s="247">
        <v>9.5262940614728418E-3</v>
      </c>
      <c r="L28" s="247">
        <v>7.9600955925364786E-3</v>
      </c>
      <c r="M28" s="247">
        <v>0.15672665450408621</v>
      </c>
      <c r="N28" s="247">
        <v>2.4856890301993661E-5</v>
      </c>
      <c r="O28" s="247">
        <v>2.5289870900272129E-6</v>
      </c>
      <c r="P28" s="247">
        <v>2.5454198784668276E-4</v>
      </c>
      <c r="Q28" s="247">
        <v>4.9497290304848102E-6</v>
      </c>
      <c r="R28" s="247">
        <v>3.9994389887384254E-4</v>
      </c>
      <c r="S28" s="247">
        <v>2.6849566589186253E-4</v>
      </c>
      <c r="T28" s="247">
        <v>1.1739625603653099E-5</v>
      </c>
      <c r="U28" s="247">
        <v>4.8414838809151938E-6</v>
      </c>
      <c r="V28" s="247">
        <v>8.6821974407764622E-4</v>
      </c>
      <c r="W28" s="247">
        <v>7.9182999999999996E-3</v>
      </c>
      <c r="X28" s="247">
        <v>7.8800416069999999E-4</v>
      </c>
      <c r="Y28" s="247">
        <v>8.8320306340000003E-4</v>
      </c>
      <c r="Z28" s="247">
        <v>6.9267916929999999E-4</v>
      </c>
      <c r="AA28" s="247">
        <v>7.3462481040000006E-4</v>
      </c>
      <c r="AB28" s="247">
        <v>3.0985112038000003E-3</v>
      </c>
      <c r="AC28" s="247">
        <v>7.9186000000000007E-6</v>
      </c>
      <c r="AD28" s="247">
        <v>1.5886999999999999E-6</v>
      </c>
      <c r="AE28" s="248"/>
      <c r="AF28" s="247">
        <v>1898.0224165843999</v>
      </c>
      <c r="AG28" s="247" t="s">
        <v>399</v>
      </c>
      <c r="AH28" s="247" t="s">
        <v>502</v>
      </c>
      <c r="AI28" s="247">
        <v>107.4759658215</v>
      </c>
      <c r="AJ28" s="247" t="s">
        <v>399</v>
      </c>
      <c r="AK28" s="247" t="s">
        <v>399</v>
      </c>
      <c r="AL28" s="250" t="s">
        <v>12</v>
      </c>
    </row>
    <row r="29" spans="1:38" s="1" customFormat="1" ht="26.25" customHeight="1" thickBot="1" x14ac:dyDescent="0.3">
      <c r="A29" s="244" t="s">
        <v>123</v>
      </c>
      <c r="B29" s="244" t="s">
        <v>165</v>
      </c>
      <c r="C29" s="245" t="s">
        <v>147</v>
      </c>
      <c r="D29" s="246"/>
      <c r="E29" s="247">
        <v>0.74510379429691298</v>
      </c>
      <c r="F29" s="247">
        <v>1.8316556096968407E-2</v>
      </c>
      <c r="G29" s="247">
        <v>7.2589082969998751E-4</v>
      </c>
      <c r="H29" s="247">
        <v>1.1449569244045771E-3</v>
      </c>
      <c r="I29" s="247">
        <v>9.0582372950471137E-3</v>
      </c>
      <c r="J29" s="247">
        <v>9.0582372950471137E-3</v>
      </c>
      <c r="K29" s="247">
        <v>9.0582372950471137E-3</v>
      </c>
      <c r="L29" s="247">
        <v>6.2067165582283647E-3</v>
      </c>
      <c r="M29" s="247">
        <v>0.20808628554870104</v>
      </c>
      <c r="N29" s="247">
        <v>2.5482958790054855E-5</v>
      </c>
      <c r="O29" s="247">
        <v>2.5482972732336782E-6</v>
      </c>
      <c r="P29" s="247">
        <v>2.7011907526646009E-4</v>
      </c>
      <c r="Q29" s="247">
        <v>5.0965910608968789E-6</v>
      </c>
      <c r="R29" s="247">
        <v>4.3320957094670289E-4</v>
      </c>
      <c r="S29" s="247">
        <v>2.9050525128924184E-4</v>
      </c>
      <c r="T29" s="247">
        <v>1.0193241376491879E-5</v>
      </c>
      <c r="U29" s="247">
        <v>5.0965875753264007E-6</v>
      </c>
      <c r="V29" s="247">
        <v>9.1738565899163735E-4</v>
      </c>
      <c r="W29" s="247">
        <v>3.2342000000000004E-3</v>
      </c>
      <c r="X29" s="247">
        <v>1.232046414E-4</v>
      </c>
      <c r="Y29" s="247">
        <v>7.4607255130000009E-4</v>
      </c>
      <c r="Z29" s="247">
        <v>8.3368474189999999E-4</v>
      </c>
      <c r="AA29" s="247">
        <v>1.9165166450000001E-4</v>
      </c>
      <c r="AB29" s="247">
        <v>1.8946135991000001E-3</v>
      </c>
      <c r="AC29" s="247">
        <v>1.8894000000000001E-6</v>
      </c>
      <c r="AD29" s="247">
        <v>3.7920000000000001E-7</v>
      </c>
      <c r="AE29" s="248"/>
      <c r="AF29" s="247">
        <v>2044.1632694885</v>
      </c>
      <c r="AG29" s="247" t="s">
        <v>399</v>
      </c>
      <c r="AH29" s="247">
        <v>0.68141312990000003</v>
      </c>
      <c r="AI29" s="247">
        <v>115.16905902649999</v>
      </c>
      <c r="AJ29" s="247">
        <v>5.1798940491999996</v>
      </c>
      <c r="AK29" s="247" t="s">
        <v>399</v>
      </c>
      <c r="AL29" s="250" t="s">
        <v>12</v>
      </c>
    </row>
    <row r="30" spans="1:38" s="1" customFormat="1" ht="26.25" customHeight="1" thickBot="1" x14ac:dyDescent="0.3">
      <c r="A30" s="244" t="s">
        <v>123</v>
      </c>
      <c r="B30" s="244" t="s">
        <v>166</v>
      </c>
      <c r="C30" s="245" t="s">
        <v>54</v>
      </c>
      <c r="D30" s="246"/>
      <c r="E30" s="247">
        <v>7.1680635603107419E-3</v>
      </c>
      <c r="F30" s="247">
        <v>4.0949456470124483E-2</v>
      </c>
      <c r="G30" s="247">
        <v>1.452353484678105E-5</v>
      </c>
      <c r="H30" s="247">
        <v>6.2542208794096499E-5</v>
      </c>
      <c r="I30" s="247">
        <v>4.4135478143868251E-4</v>
      </c>
      <c r="J30" s="247">
        <v>4.4135478143868251E-4</v>
      </c>
      <c r="K30" s="247">
        <v>4.4135478143868251E-4</v>
      </c>
      <c r="L30" s="247">
        <v>9.7309743893172552E-5</v>
      </c>
      <c r="M30" s="247">
        <v>0.14211017618289987</v>
      </c>
      <c r="N30" s="247">
        <v>2.627159184282204E-6</v>
      </c>
      <c r="O30" s="247">
        <v>3.5531902305586939E-5</v>
      </c>
      <c r="P30" s="247">
        <v>1.2926500308626015E-5</v>
      </c>
      <c r="Q30" s="247">
        <v>4.445787171597298E-7</v>
      </c>
      <c r="R30" s="247">
        <v>1.5778712176417941E-4</v>
      </c>
      <c r="S30" s="247">
        <v>6.0184412830388244E-3</v>
      </c>
      <c r="T30" s="247">
        <v>2.4981891610830587E-4</v>
      </c>
      <c r="U30" s="247">
        <v>3.5378061987752265E-5</v>
      </c>
      <c r="V30" s="247">
        <v>3.5277596638465594E-3</v>
      </c>
      <c r="W30" s="247">
        <v>3.5E-4</v>
      </c>
      <c r="X30" s="247">
        <v>9.4992616000000003E-6</v>
      </c>
      <c r="Y30" s="247">
        <v>1.11614683E-5</v>
      </c>
      <c r="Z30" s="247">
        <v>7.6396725000000005E-6</v>
      </c>
      <c r="AA30" s="247">
        <v>1.1995892899999999E-5</v>
      </c>
      <c r="AB30" s="247">
        <v>4.0296295300000004E-5</v>
      </c>
      <c r="AC30" s="247">
        <v>3.5040000000000001E-7</v>
      </c>
      <c r="AD30" s="247">
        <v>1.055E-7</v>
      </c>
      <c r="AE30" s="248"/>
      <c r="AF30" s="247">
        <v>59.256108586700002</v>
      </c>
      <c r="AG30" s="247" t="s">
        <v>399</v>
      </c>
      <c r="AH30" s="247" t="s">
        <v>502</v>
      </c>
      <c r="AI30" s="247">
        <v>4.0762332985</v>
      </c>
      <c r="AJ30" s="247" t="s">
        <v>399</v>
      </c>
      <c r="AK30" s="247" t="s">
        <v>399</v>
      </c>
      <c r="AL30" s="250" t="s">
        <v>12</v>
      </c>
    </row>
    <row r="31" spans="1:38" s="1" customFormat="1" ht="26.25" customHeight="1" thickBot="1" x14ac:dyDescent="0.3">
      <c r="A31" s="244" t="s">
        <v>123</v>
      </c>
      <c r="B31" s="244" t="s">
        <v>167</v>
      </c>
      <c r="C31" s="245" t="s">
        <v>55</v>
      </c>
      <c r="D31" s="246"/>
      <c r="E31" s="247" t="s">
        <v>399</v>
      </c>
      <c r="F31" s="247">
        <v>0.23274976715981602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10.0356619148</v>
      </c>
      <c r="AG31" s="247" t="s">
        <v>399</v>
      </c>
      <c r="AH31" s="247" t="s">
        <v>399</v>
      </c>
      <c r="AI31" s="247">
        <v>0.61571528549999999</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5.4336918711618755E-2</v>
      </c>
      <c r="J32" s="247">
        <v>0.10985027370858549</v>
      </c>
      <c r="K32" s="247">
        <v>0.1348172146490581</v>
      </c>
      <c r="L32" s="247">
        <v>1.0955936445936872E-2</v>
      </c>
      <c r="M32" s="247" t="s">
        <v>399</v>
      </c>
      <c r="N32" s="247">
        <v>0.47306423831326599</v>
      </c>
      <c r="O32" s="247">
        <v>1.9825646590320607E-3</v>
      </c>
      <c r="P32" s="247">
        <v>0</v>
      </c>
      <c r="Q32" s="247">
        <v>5.3669067086924488E-3</v>
      </c>
      <c r="R32" s="247">
        <v>0.17751703396938753</v>
      </c>
      <c r="S32" s="247">
        <v>3.9054626013797091</v>
      </c>
      <c r="T32" s="247">
        <v>2.6673139021900626E-2</v>
      </c>
      <c r="U32" s="247">
        <v>2.696344292981157E-3</v>
      </c>
      <c r="V32" s="247">
        <v>1.0968844673578988</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3371.7845567172722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1.5852147098999427E-2</v>
      </c>
      <c r="J33" s="247">
        <v>2.9355827961110092E-2</v>
      </c>
      <c r="K33" s="247">
        <v>5.8711655922220184E-2</v>
      </c>
      <c r="L33" s="247">
        <v>6.2234355277553349E-4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3371.7845567172722</v>
      </c>
      <c r="AL33" s="250" t="s">
        <v>459</v>
      </c>
    </row>
    <row r="34" spans="1:38" s="1" customFormat="1" ht="26.25" customHeight="1" thickBot="1" x14ac:dyDescent="0.3">
      <c r="A34" s="244" t="s">
        <v>121</v>
      </c>
      <c r="B34" s="244" t="s">
        <v>170</v>
      </c>
      <c r="C34" s="245" t="s">
        <v>58</v>
      </c>
      <c r="D34" s="246"/>
      <c r="E34" s="247">
        <v>4.5214010392783693E-2</v>
      </c>
      <c r="F34" s="247">
        <v>4.0132534245276427E-3</v>
      </c>
      <c r="G34" s="247">
        <v>8.9018560248302605E-5</v>
      </c>
      <c r="H34" s="247">
        <v>6.0458438835305516E-6</v>
      </c>
      <c r="I34" s="247">
        <v>1.1820922979639183E-3</v>
      </c>
      <c r="J34" s="247">
        <v>1.2421798261315227E-3</v>
      </c>
      <c r="K34" s="247">
        <v>1.3115401209916582E-3</v>
      </c>
      <c r="L34" s="247">
        <v>7.68359993676547E-4</v>
      </c>
      <c r="M34" s="247">
        <v>9.2319665190843826E-3</v>
      </c>
      <c r="N34" s="247" t="s">
        <v>502</v>
      </c>
      <c r="O34" s="247">
        <v>8.6422185574393783E-6</v>
      </c>
      <c r="P34" s="247" t="s">
        <v>502</v>
      </c>
      <c r="Q34" s="247" t="s">
        <v>502</v>
      </c>
      <c r="R34" s="247">
        <v>4.3136910653656638E-5</v>
      </c>
      <c r="S34" s="247">
        <v>1.4665807800907855E-3</v>
      </c>
      <c r="T34" s="247">
        <v>6.0384256701765269E-5</v>
      </c>
      <c r="U34" s="247">
        <v>8.6422185574393783E-6</v>
      </c>
      <c r="V34" s="247">
        <v>8.6273821307313286E-4</v>
      </c>
      <c r="W34" s="247" t="s">
        <v>502</v>
      </c>
      <c r="X34" s="247">
        <v>2.5889564605548003E-5</v>
      </c>
      <c r="Y34" s="247">
        <v>4.3136910653656638E-5</v>
      </c>
      <c r="Z34" s="247" t="s">
        <v>502</v>
      </c>
      <c r="AA34" s="247" t="s">
        <v>502</v>
      </c>
      <c r="AB34" s="247">
        <v>6.9026475259204644E-5</v>
      </c>
      <c r="AC34" s="247" t="s">
        <v>399</v>
      </c>
      <c r="AD34" s="247" t="s">
        <v>399</v>
      </c>
      <c r="AE34" s="248"/>
      <c r="AF34" s="249">
        <v>37.091066770126083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3.0685659551234142E-2</v>
      </c>
      <c r="F36" s="247">
        <v>1.0945000035990577E-3</v>
      </c>
      <c r="G36" s="247">
        <v>1.176339632303609E-3</v>
      </c>
      <c r="H36" s="247">
        <v>2.8568248213087647E-6</v>
      </c>
      <c r="I36" s="247">
        <v>5.4716597754007868E-4</v>
      </c>
      <c r="J36" s="247">
        <v>5.8632128244389878E-4</v>
      </c>
      <c r="K36" s="247">
        <v>5.8632128244389878E-4</v>
      </c>
      <c r="L36" s="247">
        <v>1.8175959755760865E-4</v>
      </c>
      <c r="M36" s="247">
        <v>2.8921150102778725E-3</v>
      </c>
      <c r="N36" s="247">
        <v>5.0801067263625859E-5</v>
      </c>
      <c r="O36" s="247">
        <v>3.915530490382013E-6</v>
      </c>
      <c r="P36" s="247">
        <v>1.1729786619255985E-5</v>
      </c>
      <c r="Q36" s="247">
        <v>1.5628512257747949E-5</v>
      </c>
      <c r="R36" s="247">
        <v>1.9544042748129961E-5</v>
      </c>
      <c r="S36" s="247">
        <v>3.4399531818935533E-4</v>
      </c>
      <c r="T36" s="247">
        <v>3.9088085496259928E-4</v>
      </c>
      <c r="U36" s="247">
        <v>3.9088085496259922E-5</v>
      </c>
      <c r="V36" s="247">
        <v>4.6902341625133895E-4</v>
      </c>
      <c r="W36" s="247">
        <v>5.0801067263625856E-2</v>
      </c>
      <c r="X36" s="247" t="s">
        <v>502</v>
      </c>
      <c r="Y36" s="247" t="s">
        <v>502</v>
      </c>
      <c r="Z36" s="247" t="s">
        <v>502</v>
      </c>
      <c r="AA36" s="247" t="s">
        <v>502</v>
      </c>
      <c r="AB36" s="247">
        <v>1.3275832993140731E-6</v>
      </c>
      <c r="AC36" s="247">
        <v>3.1257024515495898E-5</v>
      </c>
      <c r="AD36" s="247">
        <v>1.4855489070805576E-5</v>
      </c>
      <c r="AE36" s="248"/>
      <c r="AF36" s="249">
        <v>16.804851890051555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11.194295900178252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2.7422847291818249E-3</v>
      </c>
      <c r="F38" s="247">
        <v>2.4477342577975298E-4</v>
      </c>
      <c r="G38" s="247">
        <v>2.8668118035257495E-6</v>
      </c>
      <c r="H38" s="247">
        <v>2.1161882172600866E-6</v>
      </c>
      <c r="I38" s="247">
        <v>1.1488698753855283E-4</v>
      </c>
      <c r="J38" s="247">
        <v>2.2088052409938665E-4</v>
      </c>
      <c r="K38" s="247">
        <v>1.0907754081863038E-3</v>
      </c>
      <c r="L38" s="247">
        <v>7.9127781890681259E-5</v>
      </c>
      <c r="M38" s="247">
        <v>2.0583147576463344E-3</v>
      </c>
      <c r="N38" s="247">
        <v>2.3654487934714027E-10</v>
      </c>
      <c r="O38" s="247">
        <v>3.4287758614732167E-6</v>
      </c>
      <c r="P38" s="247" t="s">
        <v>502</v>
      </c>
      <c r="Q38" s="247" t="s">
        <v>502</v>
      </c>
      <c r="R38" s="247">
        <v>1.4151088231484309E-5</v>
      </c>
      <c r="S38" s="247">
        <v>5.4235764250586127E-4</v>
      </c>
      <c r="T38" s="247">
        <v>1.9413297645564319E-5</v>
      </c>
      <c r="U38" s="247">
        <v>2.6623728407763394E-6</v>
      </c>
      <c r="V38" s="247">
        <v>2.9240840635812024E-4</v>
      </c>
      <c r="W38" s="247" t="s">
        <v>502</v>
      </c>
      <c r="X38" s="247">
        <v>7.9868236430202583E-6</v>
      </c>
      <c r="Y38" s="247">
        <v>1.3307393293794435E-5</v>
      </c>
      <c r="Z38" s="247" t="s">
        <v>399</v>
      </c>
      <c r="AA38" s="247" t="s">
        <v>399</v>
      </c>
      <c r="AB38" s="247">
        <v>2.1294216936814696E-5</v>
      </c>
      <c r="AC38" s="247" t="s">
        <v>502</v>
      </c>
      <c r="AD38" s="247" t="s">
        <v>399</v>
      </c>
      <c r="AE38" s="248"/>
      <c r="AF38" s="249">
        <v>11.379040771704563</v>
      </c>
      <c r="AG38" s="249" t="s">
        <v>399</v>
      </c>
      <c r="AH38" s="249" t="s">
        <v>399</v>
      </c>
      <c r="AI38" s="249">
        <v>2.9109800821322357E-5</v>
      </c>
      <c r="AJ38" s="249" t="s">
        <v>399</v>
      </c>
      <c r="AK38" s="249" t="s">
        <v>414</v>
      </c>
      <c r="AL38" s="250" t="s">
        <v>12</v>
      </c>
    </row>
    <row r="39" spans="1:38" s="1" customFormat="1" ht="26.25" customHeight="1" thickBot="1" x14ac:dyDescent="0.3">
      <c r="A39" s="244" t="s">
        <v>115</v>
      </c>
      <c r="B39" s="244" t="s">
        <v>175</v>
      </c>
      <c r="C39" s="245" t="s">
        <v>423</v>
      </c>
      <c r="D39" s="246"/>
      <c r="E39" s="247">
        <v>0.44023388414159581</v>
      </c>
      <c r="F39" s="247">
        <v>0.29209385670022875</v>
      </c>
      <c r="G39" s="247">
        <v>0.1335559135500026</v>
      </c>
      <c r="H39" s="247">
        <v>7.0553061845196685E-3</v>
      </c>
      <c r="I39" s="247">
        <v>3.3092406971877986E-2</v>
      </c>
      <c r="J39" s="247">
        <v>3.7108161129460936E-2</v>
      </c>
      <c r="K39" s="247">
        <v>3.7108161129460936E-2</v>
      </c>
      <c r="L39" s="247">
        <v>1.3852849250533917E-2</v>
      </c>
      <c r="M39" s="247">
        <v>0.45902501832741616</v>
      </c>
      <c r="N39" s="247">
        <v>1.0835570961618864E-2</v>
      </c>
      <c r="O39" s="247">
        <v>2.1116987944804771E-4</v>
      </c>
      <c r="P39" s="247">
        <v>6.3631614132596452E-3</v>
      </c>
      <c r="Q39" s="247">
        <v>1.8228669783638639E-3</v>
      </c>
      <c r="R39" s="247">
        <v>1.3535811892382829E-2</v>
      </c>
      <c r="S39" s="247">
        <v>4.0457470976708815E-3</v>
      </c>
      <c r="T39" s="247">
        <v>0.16747305459972914</v>
      </c>
      <c r="U39" s="247">
        <v>8.0293175080412113E-4</v>
      </c>
      <c r="V39" s="247">
        <v>3.2515619662494631E-2</v>
      </c>
      <c r="W39" s="247">
        <v>1.4030096332752769E-2</v>
      </c>
      <c r="X39" s="247">
        <v>1.0849048221589483E-5</v>
      </c>
      <c r="Y39" s="247">
        <v>5.3532434732149207E-5</v>
      </c>
      <c r="Z39" s="247">
        <v>1.4964914829064105E-5</v>
      </c>
      <c r="AA39" s="247">
        <v>1.44664829614719E-5</v>
      </c>
      <c r="AB39" s="247">
        <v>9.3812880744274715E-5</v>
      </c>
      <c r="AC39" s="247">
        <v>2.9448863822274947E-4</v>
      </c>
      <c r="AD39" s="247">
        <v>1.7401601349526104E-4</v>
      </c>
      <c r="AE39" s="248"/>
      <c r="AF39" s="249">
        <v>1338.5847191943155</v>
      </c>
      <c r="AG39" s="249" t="s">
        <v>399</v>
      </c>
      <c r="AH39" s="249">
        <v>11535.746187667062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0.64429355445824021</v>
      </c>
      <c r="F41" s="247">
        <v>0.14274640450104492</v>
      </c>
      <c r="G41" s="247">
        <v>0.30924675533155693</v>
      </c>
      <c r="H41" s="247">
        <v>2.0361334129185924E-2</v>
      </c>
      <c r="I41" s="247">
        <v>0.11548421754317641</v>
      </c>
      <c r="J41" s="247">
        <v>0.11740265825345896</v>
      </c>
      <c r="K41" s="247">
        <v>0.12351768043767797</v>
      </c>
      <c r="L41" s="247">
        <v>9.3519220871190224E-3</v>
      </c>
      <c r="M41" s="247">
        <v>1.6150174094554697</v>
      </c>
      <c r="N41" s="247">
        <v>1.6215721450553874E-2</v>
      </c>
      <c r="O41" s="247">
        <v>3.0570176791006698E-3</v>
      </c>
      <c r="P41" s="247">
        <v>2.7183603292546634E-3</v>
      </c>
      <c r="Q41" s="247">
        <v>2.4031315824275755E-3</v>
      </c>
      <c r="R41" s="247">
        <v>6.731688025262075E-3</v>
      </c>
      <c r="S41" s="247">
        <v>3.5106763274160798E-3</v>
      </c>
      <c r="T41" s="247">
        <v>1.4594848115815921E-3</v>
      </c>
      <c r="U41" s="247">
        <v>9.6008746894930049E-3</v>
      </c>
      <c r="V41" s="247">
        <v>0.13395856665084535</v>
      </c>
      <c r="W41" s="247">
        <v>0.15876741214630929</v>
      </c>
      <c r="X41" s="247">
        <v>3.1289598295570875E-2</v>
      </c>
      <c r="Y41" s="247">
        <v>3.8671600484564049E-2</v>
      </c>
      <c r="Z41" s="247">
        <v>1.5087094794721277E-2</v>
      </c>
      <c r="AA41" s="247">
        <v>1.6575741082196276E-2</v>
      </c>
      <c r="AB41" s="247">
        <v>0.10162403465705247</v>
      </c>
      <c r="AC41" s="247">
        <v>1.1761042914523855E-3</v>
      </c>
      <c r="AD41" s="247">
        <v>1.3156806841439765E-2</v>
      </c>
      <c r="AE41" s="248"/>
      <c r="AF41" s="249">
        <v>3310.5517373033999</v>
      </c>
      <c r="AG41" s="249">
        <v>77.361815826869758</v>
      </c>
      <c r="AH41" s="249">
        <v>18001.971839095699</v>
      </c>
      <c r="AI41" s="249">
        <v>225.62799312794525</v>
      </c>
      <c r="AJ41" s="249" t="s">
        <v>399</v>
      </c>
      <c r="AK41" s="249" t="s">
        <v>414</v>
      </c>
      <c r="AL41" s="250" t="s">
        <v>12</v>
      </c>
    </row>
    <row r="42" spans="1:38" s="1" customFormat="1" ht="26.25" customHeight="1" thickBot="1" x14ac:dyDescent="0.3">
      <c r="A42" s="244" t="s">
        <v>121</v>
      </c>
      <c r="B42" s="244" t="s">
        <v>178</v>
      </c>
      <c r="C42" s="245" t="s">
        <v>60</v>
      </c>
      <c r="D42" s="246"/>
      <c r="E42" s="247">
        <v>3.1973431107711007E-3</v>
      </c>
      <c r="F42" s="247">
        <v>4.5474585828915427E-2</v>
      </c>
      <c r="G42" s="247">
        <v>3.1845863168188423E-6</v>
      </c>
      <c r="H42" s="247">
        <v>6.3155540827688715E-6</v>
      </c>
      <c r="I42" s="247">
        <v>2.3435699261913298E-4</v>
      </c>
      <c r="J42" s="247">
        <v>2.5500034787585303E-4</v>
      </c>
      <c r="K42" s="247">
        <v>2.7810247671473308E-4</v>
      </c>
      <c r="L42" s="247">
        <v>3.5008435359237668E-5</v>
      </c>
      <c r="M42" s="247">
        <v>0.20132274714155968</v>
      </c>
      <c r="N42" s="247">
        <v>1.0505609629920752E-5</v>
      </c>
      <c r="O42" s="247">
        <v>4.738532276115389E-6</v>
      </c>
      <c r="P42" s="247" t="s">
        <v>502</v>
      </c>
      <c r="Q42" s="247" t="s">
        <v>502</v>
      </c>
      <c r="R42" s="247">
        <v>6.1950238061402542E-5</v>
      </c>
      <c r="S42" s="247">
        <v>1.6148762621100311E-3</v>
      </c>
      <c r="T42" s="247">
        <v>3.6065437214252481E-5</v>
      </c>
      <c r="U42" s="247">
        <v>4.2472476884753887E-6</v>
      </c>
      <c r="V42" s="247">
        <v>7.3640887485253138E-4</v>
      </c>
      <c r="W42" s="247" t="s">
        <v>502</v>
      </c>
      <c r="X42" s="247">
        <v>1.224227494396475E-5</v>
      </c>
      <c r="Y42" s="247">
        <v>1.3379434761113007E-5</v>
      </c>
      <c r="Z42" s="247" t="s">
        <v>399</v>
      </c>
      <c r="AA42" s="247" t="s">
        <v>399</v>
      </c>
      <c r="AB42" s="247">
        <v>2.5621709705077768E-5</v>
      </c>
      <c r="AC42" s="247" t="s">
        <v>502</v>
      </c>
      <c r="AD42" s="247" t="s">
        <v>399</v>
      </c>
      <c r="AE42" s="248"/>
      <c r="AF42" s="249">
        <v>18.591902031532154</v>
      </c>
      <c r="AG42" s="249" t="s">
        <v>399</v>
      </c>
      <c r="AH42" s="249" t="s">
        <v>399</v>
      </c>
      <c r="AI42" s="249">
        <v>1.2928464343747637</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7.7445233750738274E-4</v>
      </c>
      <c r="F44" s="247">
        <v>4.0027527491445078E-3</v>
      </c>
      <c r="G44" s="247">
        <v>6.4533844326997417E-7</v>
      </c>
      <c r="H44" s="247">
        <v>4.3916366365054705E-7</v>
      </c>
      <c r="I44" s="247">
        <v>1.3760565722771762E-4</v>
      </c>
      <c r="J44" s="247">
        <v>1.4651500271962599E-4</v>
      </c>
      <c r="K44" s="247">
        <v>2.3651362188565462E-4</v>
      </c>
      <c r="L44" s="247">
        <v>2.935724093989713E-5</v>
      </c>
      <c r="M44" s="247">
        <v>1.147236042862705E-2</v>
      </c>
      <c r="N44" s="247">
        <v>4.3533352824649544E-7</v>
      </c>
      <c r="O44" s="247">
        <v>1.9394948948017812E-6</v>
      </c>
      <c r="P44" s="247" t="s">
        <v>502</v>
      </c>
      <c r="Q44" s="247" t="s">
        <v>502</v>
      </c>
      <c r="R44" s="247">
        <v>5.676412012768798E-6</v>
      </c>
      <c r="S44" s="247">
        <v>2.4992267899163687E-4</v>
      </c>
      <c r="T44" s="247">
        <v>6.9819294479226948E-6</v>
      </c>
      <c r="U44" s="247">
        <v>6.5275806447694747E-7</v>
      </c>
      <c r="V44" s="247">
        <v>1.4441150057997206E-4</v>
      </c>
      <c r="W44" s="247" t="s">
        <v>502</v>
      </c>
      <c r="X44" s="247">
        <v>2.2065742203188917E-6</v>
      </c>
      <c r="Y44" s="247">
        <v>3.1600937709314835E-6</v>
      </c>
      <c r="Z44" s="247" t="s">
        <v>399</v>
      </c>
      <c r="AA44" s="247" t="s">
        <v>399</v>
      </c>
      <c r="AB44" s="247">
        <v>5.3666679912503739E-6</v>
      </c>
      <c r="AC44" s="247" t="s">
        <v>502</v>
      </c>
      <c r="AD44" s="247" t="s">
        <v>399</v>
      </c>
      <c r="AE44" s="248"/>
      <c r="AF44" s="249">
        <v>2.8059842158978405</v>
      </c>
      <c r="AG44" s="249" t="s">
        <v>399</v>
      </c>
      <c r="AH44" s="249" t="s">
        <v>399</v>
      </c>
      <c r="AI44" s="249">
        <v>5.3573226074792979E-2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4.0445508728050283E-5</v>
      </c>
      <c r="F47" s="247">
        <v>5.6668757511748815E-6</v>
      </c>
      <c r="G47" s="247">
        <v>1.2042768014144209E-8</v>
      </c>
      <c r="H47" s="247">
        <v>1.0456845818424104E-8</v>
      </c>
      <c r="I47" s="247">
        <v>8.7650410870525326E-6</v>
      </c>
      <c r="J47" s="247">
        <v>5.1818222481083826E-5</v>
      </c>
      <c r="K47" s="247">
        <v>3.5024461641695431E-4</v>
      </c>
      <c r="L47" s="247">
        <v>2.0713693771101524E-6</v>
      </c>
      <c r="M47" s="247">
        <v>2.1585779474092711E-5</v>
      </c>
      <c r="N47" s="247" t="s">
        <v>399</v>
      </c>
      <c r="O47" s="247">
        <v>1.8696821968582833E-6</v>
      </c>
      <c r="P47" s="247" t="s">
        <v>502</v>
      </c>
      <c r="Q47" s="247" t="s">
        <v>502</v>
      </c>
      <c r="R47" s="247">
        <v>2.8262821101336699E-6</v>
      </c>
      <c r="S47" s="247">
        <v>1.6603195155894183E-4</v>
      </c>
      <c r="T47" s="247">
        <v>2.802388743867169E-6</v>
      </c>
      <c r="U47" s="247">
        <v>1.1183848452957111E-8</v>
      </c>
      <c r="V47" s="247">
        <v>9.0703614013601575E-5</v>
      </c>
      <c r="W47" s="247" t="s">
        <v>502</v>
      </c>
      <c r="X47" s="247">
        <v>2.6904288055462271E-8</v>
      </c>
      <c r="Y47" s="247">
        <v>4.7037136258548439E-8</v>
      </c>
      <c r="Z47" s="247" t="s">
        <v>399</v>
      </c>
      <c r="AA47" s="247" t="s">
        <v>399</v>
      </c>
      <c r="AB47" s="247">
        <v>7.394142431401072E-8</v>
      </c>
      <c r="AC47" s="247" t="s">
        <v>502</v>
      </c>
      <c r="AD47" s="247" t="s">
        <v>399</v>
      </c>
      <c r="AE47" s="248"/>
      <c r="AF47" s="249">
        <v>4.7749440969900386E-2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4.4005621136180381E-2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0.36067745863494544</v>
      </c>
      <c r="AL53" s="250" t="s">
        <v>373</v>
      </c>
    </row>
    <row r="54" spans="1:38" s="1" customFormat="1" ht="37.5" customHeight="1" thickBot="1" x14ac:dyDescent="0.3">
      <c r="A54" s="244" t="s">
        <v>116</v>
      </c>
      <c r="B54" s="251" t="s">
        <v>188</v>
      </c>
      <c r="C54" s="254" t="s">
        <v>291</v>
      </c>
      <c r="D54" s="256"/>
      <c r="E54" s="247" t="s">
        <v>399</v>
      </c>
      <c r="F54" s="247">
        <v>0.22378083012436895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30361.650191492317</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1.1712655448888891E-3</v>
      </c>
      <c r="J61" s="247">
        <v>1.1712655448888889E-2</v>
      </c>
      <c r="K61" s="247">
        <v>3.8978593955555557E-2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36057.73777777778</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1.4606537306740992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1198726</v>
      </c>
      <c r="AL82" s="250" t="s">
        <v>398</v>
      </c>
    </row>
    <row r="83" spans="1:38" s="1" customFormat="1" ht="26.25" customHeight="1" thickBot="1" x14ac:dyDescent="0.3">
      <c r="A83" s="244" t="s">
        <v>114</v>
      </c>
      <c r="B83" s="260" t="s">
        <v>218</v>
      </c>
      <c r="C83" s="261" t="s">
        <v>72</v>
      </c>
      <c r="D83" s="246"/>
      <c r="E83" s="247" t="s">
        <v>502</v>
      </c>
      <c r="F83" s="247">
        <v>5.6889502417670906E-4</v>
      </c>
      <c r="G83" s="247" t="s">
        <v>502</v>
      </c>
      <c r="H83" s="247" t="s">
        <v>399</v>
      </c>
      <c r="I83" s="247">
        <v>1.4222375604417727E-4</v>
      </c>
      <c r="J83" s="247">
        <v>1.0666781703313295E-3</v>
      </c>
      <c r="K83" s="247">
        <v>4.9778314615462043E-3</v>
      </c>
      <c r="L83" s="247">
        <v>8.1067540945181035E-6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0.39222042764639753</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5.0608499999999996E-3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6.3620390962344509E-3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1198726</v>
      </c>
      <c r="AL87" s="250" t="s">
        <v>398</v>
      </c>
    </row>
    <row r="88" spans="1:38" s="1" customFormat="1" ht="26.25" customHeight="1" thickBot="1" x14ac:dyDescent="0.3">
      <c r="A88" s="244" t="s">
        <v>117</v>
      </c>
      <c r="B88" s="254" t="s">
        <v>223</v>
      </c>
      <c r="C88" s="259" t="s">
        <v>90</v>
      </c>
      <c r="D88" s="246"/>
      <c r="E88" s="247" t="s">
        <v>501</v>
      </c>
      <c r="F88" s="247">
        <v>3.0108982871081501E-2</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0.18092649999999999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5.5259012999263873E-3</v>
      </c>
      <c r="F91" s="247">
        <v>1.4800313983738956E-2</v>
      </c>
      <c r="G91" s="247">
        <v>1.7804578218731028E-3</v>
      </c>
      <c r="H91" s="247">
        <v>1.2690351866222452E-2</v>
      </c>
      <c r="I91" s="247">
        <v>8.6889197891051692E-2</v>
      </c>
      <c r="J91" s="247">
        <v>9.0884879599120783E-2</v>
      </c>
      <c r="K91" s="247">
        <v>9.1710165254122136E-2</v>
      </c>
      <c r="L91" s="247">
        <v>3.7153680764964524E-4</v>
      </c>
      <c r="M91" s="247">
        <v>0.16908661597709509</v>
      </c>
      <c r="N91" s="247">
        <v>6.5642639691726581E-2</v>
      </c>
      <c r="O91" s="247">
        <v>1.886978303765208E-2</v>
      </c>
      <c r="P91" s="247">
        <v>4.3285510561043609E-4</v>
      </c>
      <c r="Q91" s="247">
        <v>1.3033049370948755E-4</v>
      </c>
      <c r="R91" s="247">
        <v>1.0949179531315611E-2</v>
      </c>
      <c r="S91" s="247">
        <v>0.43460319463720409</v>
      </c>
      <c r="T91" s="247">
        <v>2.6376511027482653E-2</v>
      </c>
      <c r="U91" s="247">
        <v>2.2851455120449816E-3</v>
      </c>
      <c r="V91" s="247">
        <v>0.25044590311739667</v>
      </c>
      <c r="W91" s="247">
        <v>3.0579161123427595E-4</v>
      </c>
      <c r="X91" s="247">
        <v>3.3942868847004629E-4</v>
      </c>
      <c r="Y91" s="247">
        <v>1.3760622505542419E-4</v>
      </c>
      <c r="Z91" s="247">
        <v>1.3760622505542419E-4</v>
      </c>
      <c r="AA91" s="247">
        <v>1.3760622505542419E-4</v>
      </c>
      <c r="AB91" s="247">
        <v>7.5224736363631891E-4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0.17730972335899067</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3.5860828454325221E-5</v>
      </c>
      <c r="F99" s="247">
        <v>1.1057981001391423E-3</v>
      </c>
      <c r="G99" s="247" t="s">
        <v>399</v>
      </c>
      <c r="H99" s="247">
        <v>1.2571632162798134E-3</v>
      </c>
      <c r="I99" s="247">
        <v>2.890645570114157E-5</v>
      </c>
      <c r="J99" s="247">
        <v>4.4417236809071198E-5</v>
      </c>
      <c r="K99" s="247">
        <v>9.7294899677013085E-5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7.0503550490589206E-2</v>
      </c>
      <c r="AL99" s="250" t="s">
        <v>402</v>
      </c>
    </row>
    <row r="100" spans="1:38" s="1" customFormat="1" ht="26.25" customHeight="1" thickBot="1" x14ac:dyDescent="0.3">
      <c r="A100" s="244" t="s">
        <v>118</v>
      </c>
      <c r="B100" s="244" t="s">
        <v>227</v>
      </c>
      <c r="C100" s="245" t="s">
        <v>435</v>
      </c>
      <c r="D100" s="263"/>
      <c r="E100" s="247">
        <v>7.2231004025290768E-5</v>
      </c>
      <c r="F100" s="247">
        <v>1.2727918185534226E-3</v>
      </c>
      <c r="G100" s="247" t="s">
        <v>399</v>
      </c>
      <c r="H100" s="247">
        <v>1.4453008719073946E-3</v>
      </c>
      <c r="I100" s="247">
        <v>3.569483658118047E-5</v>
      </c>
      <c r="J100" s="247">
        <v>5.3553305812143045E-5</v>
      </c>
      <c r="K100" s="247">
        <v>1.1701324883210218E-4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0.19879580057866167</v>
      </c>
      <c r="AL100" s="250" t="s">
        <v>402</v>
      </c>
    </row>
    <row r="101" spans="1:38" s="1" customFormat="1" ht="26.25" customHeight="1" thickBot="1" x14ac:dyDescent="0.3">
      <c r="A101" s="244" t="s">
        <v>118</v>
      </c>
      <c r="B101" s="244" t="s">
        <v>229</v>
      </c>
      <c r="C101" s="245" t="s">
        <v>272</v>
      </c>
      <c r="D101" s="263"/>
      <c r="E101" s="247">
        <v>3.8336943060812351E-7</v>
      </c>
      <c r="F101" s="247">
        <v>4.8645279851204057E-6</v>
      </c>
      <c r="G101" s="247" t="s">
        <v>399</v>
      </c>
      <c r="H101" s="247">
        <v>1.4195205472070318E-5</v>
      </c>
      <c r="I101" s="247">
        <v>4.2559297512583398E-7</v>
      </c>
      <c r="J101" s="247">
        <v>1.2767789253775019E-6</v>
      </c>
      <c r="K101" s="247">
        <v>2.9791508258808381E-6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2.1279648756291701E-2</v>
      </c>
      <c r="AL101" s="250" t="s">
        <v>402</v>
      </c>
    </row>
    <row r="102" spans="1:38" s="1" customFormat="1" ht="26.25" customHeight="1" thickBot="1" x14ac:dyDescent="0.3">
      <c r="A102" s="244" t="s">
        <v>118</v>
      </c>
      <c r="B102" s="244" t="s">
        <v>230</v>
      </c>
      <c r="C102" s="245" t="s">
        <v>436</v>
      </c>
      <c r="D102" s="263"/>
      <c r="E102" s="247">
        <v>7.3450189057211289E-8</v>
      </c>
      <c r="F102" s="247">
        <v>2.4068221582476255E-6</v>
      </c>
      <c r="G102" s="247" t="s">
        <v>399</v>
      </c>
      <c r="H102" s="247">
        <v>7.0406036621447528E-6</v>
      </c>
      <c r="I102" s="247">
        <v>2.0533410720073757E-8</v>
      </c>
      <c r="J102" s="247">
        <v>4.6719954697607963E-7</v>
      </c>
      <c r="K102" s="247">
        <v>3.3807872775448851E-6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3.2968312271108046E-3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1.4801458436811032E-6</v>
      </c>
      <c r="F104" s="247">
        <v>1.7887380136534562E-5</v>
      </c>
      <c r="G104" s="247" t="s">
        <v>399</v>
      </c>
      <c r="H104" s="247">
        <v>3.0744790813228889E-5</v>
      </c>
      <c r="I104" s="247">
        <v>6.1375050526289667E-7</v>
      </c>
      <c r="J104" s="247">
        <v>1.8412515157886896E-6</v>
      </c>
      <c r="K104" s="247">
        <v>4.296253536840276E-6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3.0687525263144829E-2</v>
      </c>
      <c r="AL104" s="250" t="s">
        <v>402</v>
      </c>
    </row>
    <row r="105" spans="1:38" s="1" customFormat="1" ht="26.25" customHeight="1" thickBot="1" x14ac:dyDescent="0.3">
      <c r="A105" s="244" t="s">
        <v>118</v>
      </c>
      <c r="B105" s="244" t="s">
        <v>354</v>
      </c>
      <c r="C105" s="245" t="s">
        <v>276</v>
      </c>
      <c r="D105" s="263"/>
      <c r="E105" s="247">
        <v>1.5159821245128107E-5</v>
      </c>
      <c r="F105" s="247">
        <v>1.853888234528661E-4</v>
      </c>
      <c r="G105" s="247" t="s">
        <v>399</v>
      </c>
      <c r="H105" s="247">
        <v>3.8553127810147977E-4</v>
      </c>
      <c r="I105" s="247">
        <v>4.3090794078061927E-6</v>
      </c>
      <c r="J105" s="247">
        <v>6.7714104979811601E-6</v>
      </c>
      <c r="K105" s="247">
        <v>1.4773986541049803E-5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3.0779138627187091E-2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1.4728215476678114E-6</v>
      </c>
      <c r="F107" s="247">
        <v>3.6278341427852097E-5</v>
      </c>
      <c r="G107" s="247" t="s">
        <v>399</v>
      </c>
      <c r="H107" s="247">
        <v>5.8736758870963913E-5</v>
      </c>
      <c r="I107" s="247">
        <v>6.5960620777912914E-7</v>
      </c>
      <c r="J107" s="247">
        <v>8.7947494370550549E-6</v>
      </c>
      <c r="K107" s="247">
        <v>4.1775059826011514E-5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0.2198687359263764</v>
      </c>
      <c r="AL107" s="250" t="s">
        <v>402</v>
      </c>
    </row>
    <row r="108" spans="1:38" s="1" customFormat="1" ht="26.25" customHeight="1" thickBot="1" x14ac:dyDescent="0.3">
      <c r="A108" s="244" t="s">
        <v>118</v>
      </c>
      <c r="B108" s="244" t="s">
        <v>356</v>
      </c>
      <c r="C108" s="245" t="s">
        <v>438</v>
      </c>
      <c r="D108" s="263"/>
      <c r="E108" s="247">
        <v>3.0200699132300915E-6</v>
      </c>
      <c r="F108" s="247">
        <v>6.5324066045783182E-5</v>
      </c>
      <c r="G108" s="247" t="s">
        <v>399</v>
      </c>
      <c r="H108" s="247">
        <v>6.2549531939005743E-5</v>
      </c>
      <c r="I108" s="247">
        <v>1.209704926773763E-6</v>
      </c>
      <c r="J108" s="247">
        <v>1.2097049267737628E-5</v>
      </c>
      <c r="K108" s="247">
        <v>2.4194098535475256E-5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0.60485246338688137</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1.2842239894820312E-7</v>
      </c>
      <c r="F110" s="247">
        <v>1.0136140918821468E-5</v>
      </c>
      <c r="G110" s="247" t="s">
        <v>399</v>
      </c>
      <c r="H110" s="247">
        <v>3.7746831653036303E-6</v>
      </c>
      <c r="I110" s="247">
        <v>4.3429297410753956E-7</v>
      </c>
      <c r="J110" s="247">
        <v>3.1055559874757298E-6</v>
      </c>
      <c r="K110" s="247">
        <v>3.3946734001664275E-6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3.1991467547196839E-2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1.1265286920529121E-3</v>
      </c>
      <c r="F112" s="247" t="s">
        <v>502</v>
      </c>
      <c r="G112" s="247" t="s">
        <v>399</v>
      </c>
      <c r="H112" s="247">
        <v>1.4081608650661401E-3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28163.217301322802</v>
      </c>
      <c r="AL112" s="250" t="s">
        <v>492</v>
      </c>
    </row>
    <row r="113" spans="1:38" s="1" customFormat="1" ht="26.25" customHeight="1" thickBot="1" x14ac:dyDescent="0.3">
      <c r="A113" s="244" t="s">
        <v>128</v>
      </c>
      <c r="B113" s="264" t="s">
        <v>246</v>
      </c>
      <c r="C113" s="265" t="s">
        <v>135</v>
      </c>
      <c r="D113" s="246"/>
      <c r="E113" s="247">
        <v>7.7709057916052415E-4</v>
      </c>
      <c r="F113" s="247" t="s">
        <v>502</v>
      </c>
      <c r="G113" s="247" t="s">
        <v>399</v>
      </c>
      <c r="H113" s="247">
        <v>1.9408891549886468E-3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8491.0520527076424</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1.9400874851137149E-3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10936.212426305465</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2.0862943611170152E-5</v>
      </c>
      <c r="J119" s="247">
        <v>3.7258340001011244E-4</v>
      </c>
      <c r="K119" s="247">
        <v>3.7258340001011244E-4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305.3254260767867</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2.6257986642603658E-4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305.3254260767867</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3.5462663999999999E-3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14.776110000000001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4.2042E-3</v>
      </c>
      <c r="F133" s="247">
        <v>6.6248000000000007E-5</v>
      </c>
      <c r="G133" s="247">
        <v>5.7584800000000001E-4</v>
      </c>
      <c r="H133" s="247" t="s">
        <v>399</v>
      </c>
      <c r="I133" s="247">
        <v>1.7683120000000003E-4</v>
      </c>
      <c r="J133" s="247">
        <v>1.7683120000000003E-4</v>
      </c>
      <c r="K133" s="247">
        <v>1.9650176000000002E-4</v>
      </c>
      <c r="L133" s="247" t="s">
        <v>502</v>
      </c>
      <c r="M133" s="247">
        <v>7.1344000000000008E-4</v>
      </c>
      <c r="N133" s="247">
        <v>1.5303288E-4</v>
      </c>
      <c r="O133" s="247">
        <v>2.5632880000000002E-5</v>
      </c>
      <c r="P133" s="247">
        <v>7.5930400000000006E-3</v>
      </c>
      <c r="Q133" s="247">
        <v>6.9356560000000003E-5</v>
      </c>
      <c r="R133" s="247">
        <v>6.9101760000000014E-5</v>
      </c>
      <c r="S133" s="247">
        <v>6.3343279999999999E-5</v>
      </c>
      <c r="T133" s="247">
        <v>8.831368E-5</v>
      </c>
      <c r="U133" s="247">
        <v>1.0079888000000001E-4</v>
      </c>
      <c r="V133" s="247">
        <v>8.1597152000000006E-4</v>
      </c>
      <c r="W133" s="247">
        <v>1.3759200000000002E-4</v>
      </c>
      <c r="X133" s="247">
        <v>6.72672E-8</v>
      </c>
      <c r="Y133" s="247">
        <v>3.6742160000000004E-8</v>
      </c>
      <c r="Z133" s="247">
        <v>3.2818240000000007E-8</v>
      </c>
      <c r="AA133" s="247">
        <v>3.5621040000000005E-8</v>
      </c>
      <c r="AB133" s="247">
        <v>1.7244864000000003E-7</v>
      </c>
      <c r="AC133" s="247">
        <v>7.6440000000000004E-4</v>
      </c>
      <c r="AD133" s="247">
        <v>2.0893600000000002E-3</v>
      </c>
      <c r="AE133" s="248"/>
      <c r="AF133" s="249" t="s">
        <v>399</v>
      </c>
      <c r="AG133" s="249" t="s">
        <v>399</v>
      </c>
      <c r="AH133" s="249" t="s">
        <v>399</v>
      </c>
      <c r="AI133" s="249" t="s">
        <v>399</v>
      </c>
      <c r="AJ133" s="249" t="s">
        <v>399</v>
      </c>
      <c r="AK133" s="249">
        <v>5096</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1.8794999999999999E-3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125300000</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5.0936369999999995E-2</v>
      </c>
      <c r="J139" s="247">
        <v>5.0936369999999995E-2</v>
      </c>
      <c r="K139" s="247">
        <v>5.0936369999999995E-2</v>
      </c>
      <c r="L139" s="247" t="s">
        <v>502</v>
      </c>
      <c r="M139" s="247" t="s">
        <v>502</v>
      </c>
      <c r="N139" s="247">
        <v>1.4874000000000002E-4</v>
      </c>
      <c r="O139" s="247">
        <v>2.9758000000000003E-4</v>
      </c>
      <c r="P139" s="247">
        <v>2.9758000000000003E-4</v>
      </c>
      <c r="Q139" s="247">
        <v>4.7195000000000006E-4</v>
      </c>
      <c r="R139" s="247">
        <v>4.4864000000000004E-4</v>
      </c>
      <c r="S139" s="247">
        <v>1.0459899999999999E-3</v>
      </c>
      <c r="T139" s="247" t="s">
        <v>502</v>
      </c>
      <c r="U139" s="247" t="s">
        <v>502</v>
      </c>
      <c r="V139" s="247" t="s">
        <v>502</v>
      </c>
      <c r="W139" s="247">
        <v>0.50588999999999995</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1307</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4.5290056921480408</v>
      </c>
      <c r="F141" s="271">
        <f t="shared" ref="F141:AD141" si="0">SUM(F14:F140)</f>
        <v>4.0801365357705714</v>
      </c>
      <c r="G141" s="271">
        <f t="shared" si="0"/>
        <v>0.45578358334227814</v>
      </c>
      <c r="H141" s="271">
        <f t="shared" si="0"/>
        <v>7.8787011258874565E-2</v>
      </c>
      <c r="I141" s="271">
        <f t="shared" si="0"/>
        <v>0.42173916457245947</v>
      </c>
      <c r="J141" s="271">
        <f t="shared" si="0"/>
        <v>0.52086090727367818</v>
      </c>
      <c r="K141" s="271">
        <f t="shared" si="0"/>
        <v>0.68396881399967036</v>
      </c>
      <c r="L141" s="271">
        <f t="shared" si="0"/>
        <v>7.9179655168868379E-2</v>
      </c>
      <c r="M141" s="271">
        <f t="shared" si="0"/>
        <v>5.9910933657478829</v>
      </c>
      <c r="N141" s="271">
        <f t="shared" si="0"/>
        <v>0.64145390554324588</v>
      </c>
      <c r="O141" s="271">
        <f t="shared" si="0"/>
        <v>3.7749479802886073E-2</v>
      </c>
      <c r="P141" s="271">
        <f t="shared" si="0"/>
        <v>3.7170415996418793E-2</v>
      </c>
      <c r="Q141" s="271">
        <f t="shared" si="0"/>
        <v>1.4704166947918734E-2</v>
      </c>
      <c r="R141" s="271">
        <f>SUM(R14:R140)</f>
        <v>0.28365792004063939</v>
      </c>
      <c r="S141" s="271">
        <f t="shared" si="0"/>
        <v>4.4092337097078351</v>
      </c>
      <c r="T141" s="271">
        <f t="shared" si="0"/>
        <v>0.29585919242081626</v>
      </c>
      <c r="U141" s="271">
        <f t="shared" si="0"/>
        <v>2.1617781128502805E-2</v>
      </c>
      <c r="V141" s="271">
        <f t="shared" si="0"/>
        <v>1.7491271800704244</v>
      </c>
      <c r="W141" s="271">
        <f t="shared" si="0"/>
        <v>0.82245847608241629</v>
      </c>
      <c r="X141" s="271">
        <f t="shared" si="0"/>
        <v>3.6349208521049531E-2</v>
      </c>
      <c r="Y141" s="271">
        <f t="shared" si="0"/>
        <v>4.4946569982608028E-2</v>
      </c>
      <c r="Z141" s="271">
        <f t="shared" si="0"/>
        <v>1.9763245115155426E-2</v>
      </c>
      <c r="AA141" s="271">
        <f t="shared" si="0"/>
        <v>2.095169044034555E-2</v>
      </c>
      <c r="AB141" s="271">
        <f t="shared" si="0"/>
        <v>0.12201194912979865</v>
      </c>
      <c r="AC141" s="271">
        <f t="shared" si="0"/>
        <v>2.4420702454190632E-2</v>
      </c>
      <c r="AD141" s="271">
        <f t="shared" si="0"/>
        <v>1.5446715880005832E-2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1.5097910496628446</v>
      </c>
      <c r="F143" s="247">
        <v>0.65982541972524889</v>
      </c>
      <c r="G143" s="247">
        <v>2.6773632189828153E-3</v>
      </c>
      <c r="H143" s="247">
        <v>2.1577495242502336E-2</v>
      </c>
      <c r="I143" s="247">
        <v>2.6441130329205663E-2</v>
      </c>
      <c r="J143" s="247">
        <v>2.6441130329205663E-2</v>
      </c>
      <c r="K143" s="247">
        <v>2.6441130329205663E-2</v>
      </c>
      <c r="L143" s="247">
        <v>2.1912613355091978E-2</v>
      </c>
      <c r="M143" s="247">
        <v>2.7103985668301971</v>
      </c>
      <c r="N143" s="247">
        <v>2.0353233112916389E-4</v>
      </c>
      <c r="O143" s="247">
        <v>2.3833161073689333E-5</v>
      </c>
      <c r="P143" s="247">
        <v>1.4388375860695246E-3</v>
      </c>
      <c r="Q143" s="247">
        <v>3.8966502245446295E-5</v>
      </c>
      <c r="R143" s="247">
        <v>1.6417872696919225E-3</v>
      </c>
      <c r="S143" s="247">
        <v>1.124913320346962E-3</v>
      </c>
      <c r="T143" s="247">
        <v>2.2582994282374319E-4</v>
      </c>
      <c r="U143" s="247">
        <v>3.0266682343513948E-5</v>
      </c>
      <c r="V143" s="247">
        <v>5.1870082247745426E-3</v>
      </c>
      <c r="W143" s="247">
        <v>3.79672E-2</v>
      </c>
      <c r="X143" s="247">
        <v>3.2341879484999998E-3</v>
      </c>
      <c r="Y143" s="247">
        <v>3.6336556682000001E-3</v>
      </c>
      <c r="Z143" s="247">
        <v>2.8207900859000003E-3</v>
      </c>
      <c r="AA143" s="247">
        <v>3.1118154493E-3</v>
      </c>
      <c r="AB143" s="247">
        <v>1.2800449151900001E-2</v>
      </c>
      <c r="AC143" s="247">
        <v>3.79682E-5</v>
      </c>
      <c r="AD143" s="247">
        <v>7.5974000000000003E-6</v>
      </c>
      <c r="AE143" s="248"/>
      <c r="AF143" s="247">
        <v>8631.3709210639008</v>
      </c>
      <c r="AG143" s="247" t="s">
        <v>399</v>
      </c>
      <c r="AH143" s="247">
        <v>28.188816431700001</v>
      </c>
      <c r="AI143" s="247">
        <v>528.94922371400003</v>
      </c>
      <c r="AJ143" s="247">
        <v>10.077249270099999</v>
      </c>
      <c r="AK143" s="247" t="s">
        <v>399</v>
      </c>
      <c r="AL143" s="154" t="s">
        <v>12</v>
      </c>
    </row>
    <row r="144" spans="1:38" s="3" customFormat="1" ht="26.25" customHeight="1" thickBot="1" x14ac:dyDescent="0.3">
      <c r="A144" s="153"/>
      <c r="B144" s="154" t="s">
        <v>449</v>
      </c>
      <c r="C144" s="155" t="s">
        <v>450</v>
      </c>
      <c r="D144" s="156" t="s">
        <v>1</v>
      </c>
      <c r="E144" s="247">
        <v>0.55028158322962006</v>
      </c>
      <c r="F144" s="247">
        <v>2.6314835520286642E-2</v>
      </c>
      <c r="G144" s="247">
        <v>6.2767488502390512E-4</v>
      </c>
      <c r="H144" s="247">
        <v>1.5317224107994809E-3</v>
      </c>
      <c r="I144" s="247">
        <v>8.9174671463317454E-3</v>
      </c>
      <c r="J144" s="247">
        <v>8.9174671463317454E-3</v>
      </c>
      <c r="K144" s="247">
        <v>8.9174671463317454E-3</v>
      </c>
      <c r="L144" s="247">
        <v>7.4506646281409412E-3</v>
      </c>
      <c r="M144" s="247">
        <v>0.15698257300291932</v>
      </c>
      <c r="N144" s="247">
        <v>2.3484239680294675E-5</v>
      </c>
      <c r="O144" s="247">
        <v>2.3944170060537866E-6</v>
      </c>
      <c r="P144" s="247">
        <v>2.394353782591018E-4</v>
      </c>
      <c r="Q144" s="247">
        <v>4.6738514170467762E-6</v>
      </c>
      <c r="R144" s="247">
        <v>3.7520071219730288E-4</v>
      </c>
      <c r="S144" s="247">
        <v>2.519217237940058E-4</v>
      </c>
      <c r="T144" s="247">
        <v>1.1302406950127099E-5</v>
      </c>
      <c r="U144" s="247">
        <v>4.558868821985981E-6</v>
      </c>
      <c r="V144" s="247">
        <v>8.1714691010565201E-4</v>
      </c>
      <c r="W144" s="247">
        <v>7.4208999999999994E-3</v>
      </c>
      <c r="X144" s="247">
        <v>7.3793104759999994E-4</v>
      </c>
      <c r="Y144" s="247">
        <v>8.2709104259999998E-4</v>
      </c>
      <c r="Z144" s="247">
        <v>6.4863614540000005E-4</v>
      </c>
      <c r="AA144" s="247">
        <v>6.8806255090000002E-4</v>
      </c>
      <c r="AB144" s="247">
        <v>2.9017207864999997E-3</v>
      </c>
      <c r="AC144" s="247">
        <v>7.4216000000000002E-6</v>
      </c>
      <c r="AD144" s="247">
        <v>1.4896999999999999E-6</v>
      </c>
      <c r="AE144" s="248"/>
      <c r="AF144" s="247">
        <v>1781.9420980887</v>
      </c>
      <c r="AG144" s="247" t="s">
        <v>399</v>
      </c>
      <c r="AH144" s="247" t="s">
        <v>502</v>
      </c>
      <c r="AI144" s="247">
        <v>100.9695495765</v>
      </c>
      <c r="AJ144" s="247" t="s">
        <v>399</v>
      </c>
      <c r="AK144" s="247" t="s">
        <v>399</v>
      </c>
      <c r="AL144" s="154" t="s">
        <v>12</v>
      </c>
    </row>
    <row r="145" spans="1:38" s="3" customFormat="1" ht="26.25" customHeight="1" thickBot="1" x14ac:dyDescent="0.3">
      <c r="A145" s="153"/>
      <c r="B145" s="154" t="s">
        <v>451</v>
      </c>
      <c r="C145" s="155" t="s">
        <v>452</v>
      </c>
      <c r="D145" s="156" t="s">
        <v>1</v>
      </c>
      <c r="E145" s="247">
        <v>0.6974117087346583</v>
      </c>
      <c r="F145" s="247">
        <v>1.7144379700158873E-2</v>
      </c>
      <c r="G145" s="247">
        <v>6.7942167288829243E-4</v>
      </c>
      <c r="H145" s="247">
        <v>1.0716573561544958E-3</v>
      </c>
      <c r="I145" s="247">
        <v>8.4783580378584179E-3</v>
      </c>
      <c r="J145" s="247">
        <v>8.4783580378584179E-3</v>
      </c>
      <c r="K145" s="247">
        <v>8.4783580378584179E-3</v>
      </c>
      <c r="L145" s="247">
        <v>5.8093654595246366E-3</v>
      </c>
      <c r="M145" s="247">
        <v>0.19476709215671606</v>
      </c>
      <c r="N145" s="247">
        <v>2.3851558603320229E-5</v>
      </c>
      <c r="O145" s="247">
        <v>2.3851573413404155E-6</v>
      </c>
      <c r="P145" s="247">
        <v>2.5282621536696135E-4</v>
      </c>
      <c r="Q145" s="247">
        <v>4.7703109801598481E-6</v>
      </c>
      <c r="R145" s="247">
        <v>4.0547572242955843E-4</v>
      </c>
      <c r="S145" s="247">
        <v>2.7190725935146771E-4</v>
      </c>
      <c r="T145" s="247">
        <v>9.5406849031763895E-6</v>
      </c>
      <c r="U145" s="247">
        <v>4.7703072776388669E-6</v>
      </c>
      <c r="V145" s="247">
        <v>8.5865519889936697E-4</v>
      </c>
      <c r="W145" s="247">
        <v>3.0277999999999998E-3</v>
      </c>
      <c r="X145" s="247">
        <v>1.1531896780000001E-4</v>
      </c>
      <c r="Y145" s="247">
        <v>6.9832041810000004E-4</v>
      </c>
      <c r="Z145" s="247">
        <v>7.8032501750000005E-4</v>
      </c>
      <c r="AA145" s="247">
        <v>1.793850619E-4</v>
      </c>
      <c r="AB145" s="247">
        <v>1.7733494652999999E-3</v>
      </c>
      <c r="AC145" s="247">
        <v>1.7680000000000001E-6</v>
      </c>
      <c r="AD145" s="247">
        <v>3.5479999999999997E-7</v>
      </c>
      <c r="AE145" s="248"/>
      <c r="AF145" s="247">
        <v>1913.2971209078</v>
      </c>
      <c r="AG145" s="247" t="s">
        <v>399</v>
      </c>
      <c r="AH145" s="247">
        <v>0.68141312990000003</v>
      </c>
      <c r="AI145" s="247">
        <v>107.7959461409</v>
      </c>
      <c r="AJ145" s="247">
        <v>5.1370257427999997</v>
      </c>
      <c r="AK145" s="247" t="s">
        <v>399</v>
      </c>
      <c r="AL145" s="154" t="s">
        <v>12</v>
      </c>
    </row>
    <row r="146" spans="1:38" s="3" customFormat="1" ht="26.25" customHeight="1" thickBot="1" x14ac:dyDescent="0.3">
      <c r="A146" s="153"/>
      <c r="B146" s="154" t="s">
        <v>453</v>
      </c>
      <c r="C146" s="155" t="s">
        <v>454</v>
      </c>
      <c r="D146" s="156" t="s">
        <v>1</v>
      </c>
      <c r="E146" s="247">
        <v>7.5779895266441036E-3</v>
      </c>
      <c r="F146" s="247">
        <v>4.3418659694267475E-2</v>
      </c>
      <c r="G146" s="247">
        <v>1.5402252155033615E-5</v>
      </c>
      <c r="H146" s="247">
        <v>6.6413347440278454E-5</v>
      </c>
      <c r="I146" s="247">
        <v>4.6624887388655188E-4</v>
      </c>
      <c r="J146" s="247">
        <v>4.6624887388655188E-4</v>
      </c>
      <c r="K146" s="247">
        <v>4.6624887388655188E-4</v>
      </c>
      <c r="L146" s="247">
        <v>1.0121669697038988E-4</v>
      </c>
      <c r="M146" s="247">
        <v>0.15091823926970568</v>
      </c>
      <c r="N146" s="247">
        <v>2.7897931116285146E-6</v>
      </c>
      <c r="O146" s="247">
        <v>3.7743404741155976E-5</v>
      </c>
      <c r="P146" s="247">
        <v>1.3721676166584976E-5</v>
      </c>
      <c r="Q146" s="247">
        <v>4.7207300810484581E-7</v>
      </c>
      <c r="R146" s="247">
        <v>1.675930947911606E-4</v>
      </c>
      <c r="S146" s="247">
        <v>6.3930334418869379E-3</v>
      </c>
      <c r="T146" s="247">
        <v>2.653678920932572E-4</v>
      </c>
      <c r="U146" s="247">
        <v>3.7579900339240045E-5</v>
      </c>
      <c r="V146" s="247">
        <v>3.7473039888414644E-3</v>
      </c>
      <c r="W146" s="247">
        <v>3.6920000000000003E-4</v>
      </c>
      <c r="X146" s="247">
        <v>9.9997587000000001E-6</v>
      </c>
      <c r="Y146" s="247">
        <v>1.1754471500000001E-5</v>
      </c>
      <c r="Z146" s="247">
        <v>8.0353781000000008E-6</v>
      </c>
      <c r="AA146" s="247">
        <v>1.2658045700000001E-5</v>
      </c>
      <c r="AB146" s="247">
        <v>4.2447653999999998E-5</v>
      </c>
      <c r="AC146" s="247">
        <v>3.6889999999999997E-7</v>
      </c>
      <c r="AD146" s="247">
        <v>1.114E-7</v>
      </c>
      <c r="AE146" s="248"/>
      <c r="AF146" s="247">
        <v>62.8731968309</v>
      </c>
      <c r="AG146" s="247" t="s">
        <v>399</v>
      </c>
      <c r="AH146" s="247" t="s">
        <v>502</v>
      </c>
      <c r="AI146" s="247">
        <v>4.3259475769</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0.23819455462126171</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10.2714577141</v>
      </c>
      <c r="AG147" s="247" t="s">
        <v>399</v>
      </c>
      <c r="AH147" s="247" t="s">
        <v>399</v>
      </c>
      <c r="AI147" s="247">
        <v>0.63018327839999999</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5.2439788654676134E-2</v>
      </c>
      <c r="J148" s="247">
        <v>0.10602225314429828</v>
      </c>
      <c r="K148" s="247">
        <v>0.13011141488235289</v>
      </c>
      <c r="L148" s="247">
        <v>1.0571412806291871E-2</v>
      </c>
      <c r="M148" s="247" t="s">
        <v>399</v>
      </c>
      <c r="N148" s="247">
        <v>0.45664977546921737</v>
      </c>
      <c r="O148" s="247">
        <v>1.9136569515351934E-3</v>
      </c>
      <c r="P148" s="247">
        <v>0</v>
      </c>
      <c r="Q148" s="247">
        <v>5.180631925206289E-3</v>
      </c>
      <c r="R148" s="247">
        <v>0.17135875830653816</v>
      </c>
      <c r="S148" s="247">
        <v>3.7699877543418654</v>
      </c>
      <c r="T148" s="247">
        <v>2.5747043389831751E-2</v>
      </c>
      <c r="U148" s="247">
        <v>2.6022282976470609E-3</v>
      </c>
      <c r="V148" s="247">
        <v>1.0586182899061733</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3271.1981038160134</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1.5295553762176832E-2</v>
      </c>
      <c r="J149" s="247">
        <v>2.832509955958672E-2</v>
      </c>
      <c r="K149" s="247">
        <v>5.665019911917344E-2</v>
      </c>
      <c r="L149" s="247">
        <v>6.0049211066323833E-4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3271.1981038160134</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4.5290056921480408</v>
      </c>
      <c r="F152" s="172">
        <f t="shared" ref="F152:AD152" si="1">F141 + F151 + IF(AND(OR($B$4="AT",$B$4="BE",$B$4="CH",$B$4="GB",$B$4="IE",$B$4="LT",$B$4="LU",$B$4="NL"),SUM(F143:F149)&gt;0),SUM(F143:F149)-SUM(F27:F33),0)</f>
        <v>4.0801365357705714</v>
      </c>
      <c r="G152" s="172">
        <f t="shared" si="1"/>
        <v>0.45578358334227814</v>
      </c>
      <c r="H152" s="172">
        <f t="shared" si="1"/>
        <v>7.8787011258874565E-2</v>
      </c>
      <c r="I152" s="172">
        <f t="shared" si="1"/>
        <v>0.42173916457245947</v>
      </c>
      <c r="J152" s="172">
        <f t="shared" si="1"/>
        <v>0.52086090727367818</v>
      </c>
      <c r="K152" s="172">
        <f t="shared" si="1"/>
        <v>0.68396881399967036</v>
      </c>
      <c r="L152" s="172">
        <f t="shared" si="1"/>
        <v>7.9179655168868379E-2</v>
      </c>
      <c r="M152" s="172">
        <f t="shared" si="1"/>
        <v>5.9910933657478829</v>
      </c>
      <c r="N152" s="172">
        <f t="shared" si="1"/>
        <v>0.64145390554324588</v>
      </c>
      <c r="O152" s="172">
        <f t="shared" si="1"/>
        <v>3.7749479802886073E-2</v>
      </c>
      <c r="P152" s="172">
        <f t="shared" si="1"/>
        <v>3.7170415996418793E-2</v>
      </c>
      <c r="Q152" s="172">
        <f t="shared" si="1"/>
        <v>1.4704166947918734E-2</v>
      </c>
      <c r="R152" s="172">
        <f t="shared" si="1"/>
        <v>0.28365792004063939</v>
      </c>
      <c r="S152" s="172">
        <f t="shared" si="1"/>
        <v>4.4092337097078351</v>
      </c>
      <c r="T152" s="172">
        <f t="shared" si="1"/>
        <v>0.29585919242081626</v>
      </c>
      <c r="U152" s="172">
        <f t="shared" si="1"/>
        <v>2.1617781128502805E-2</v>
      </c>
      <c r="V152" s="172">
        <f t="shared" si="1"/>
        <v>1.7491271800704244</v>
      </c>
      <c r="W152" s="172">
        <f t="shared" si="1"/>
        <v>0.82245847608241629</v>
      </c>
      <c r="X152" s="172">
        <f t="shared" si="1"/>
        <v>3.6349208521049531E-2</v>
      </c>
      <c r="Y152" s="172">
        <f t="shared" si="1"/>
        <v>4.4946569982608028E-2</v>
      </c>
      <c r="Z152" s="172">
        <f t="shared" si="1"/>
        <v>1.9763245115155426E-2</v>
      </c>
      <c r="AA152" s="172">
        <f t="shared" si="1"/>
        <v>2.095169044034555E-2</v>
      </c>
      <c r="AB152" s="172">
        <f t="shared" si="1"/>
        <v>0.12201194912979865</v>
      </c>
      <c r="AC152" s="172">
        <f t="shared" si="1"/>
        <v>2.4420702454190632E-2</v>
      </c>
      <c r="AD152" s="172">
        <f t="shared" si="1"/>
        <v>1.5446715880005832E-2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4.5290056921480408</v>
      </c>
      <c r="F154" s="172">
        <f>F141 + F153 - IF(OR($B$6=2005,$B$6&gt;=2020),SUM(F99:F122),0) + IF(AND(OR($B$4="AT",$B$4="BE",$B$4="CH",$B$4="GB",$B$4="IE",$B$4="LT",$B$4="LU",$B$4="NL"),SUM(F143:F149)&gt;0),SUM(F143:F149)-SUM(F27:F33),0)</f>
        <v>4.0801365357705714</v>
      </c>
      <c r="G154" s="172">
        <f>G141 + G153 + IF(AND(OR($B$4="AT",$B$4="BE",$B$4="CH",$B$4="GB",$B$4="IE",$B$4="LT",$B$4="LU",$B$4="NL"),SUM(G143:G149)&gt;0),SUM(G143:G149)-SUM(G27:G33),0)</f>
        <v>0.45578358334227814</v>
      </c>
      <c r="H154" s="172">
        <f t="shared" ref="H154:AD154" si="2">H141 + H153 + IF(AND(OR($B$4="AT",$B$4="BE",$B$4="CH",$B$4="GB",$B$4="IE",$B$4="LT",$B$4="LU",$B$4="NL"),SUM(H143:H149)&gt;0),SUM(H143:H149)-SUM(H27:H33),0)</f>
        <v>7.8787011258874565E-2</v>
      </c>
      <c r="I154" s="172">
        <f t="shared" si="2"/>
        <v>0.42173916457245947</v>
      </c>
      <c r="J154" s="172">
        <f t="shared" si="2"/>
        <v>0.52086090727367818</v>
      </c>
      <c r="K154" s="172">
        <f t="shared" si="2"/>
        <v>0.68396881399967036</v>
      </c>
      <c r="L154" s="172">
        <f t="shared" si="2"/>
        <v>7.9179655168868379E-2</v>
      </c>
      <c r="M154" s="172">
        <f t="shared" si="2"/>
        <v>5.9910933657478829</v>
      </c>
      <c r="N154" s="172">
        <f t="shared" si="2"/>
        <v>0.64145390554324588</v>
      </c>
      <c r="O154" s="172">
        <f t="shared" si="2"/>
        <v>3.7749479802886073E-2</v>
      </c>
      <c r="P154" s="172">
        <f t="shared" si="2"/>
        <v>3.7170415996418793E-2</v>
      </c>
      <c r="Q154" s="172">
        <f t="shared" si="2"/>
        <v>1.4704166947918734E-2</v>
      </c>
      <c r="R154" s="172">
        <f t="shared" si="2"/>
        <v>0.28365792004063939</v>
      </c>
      <c r="S154" s="172">
        <f t="shared" si="2"/>
        <v>4.4092337097078351</v>
      </c>
      <c r="T154" s="172">
        <f t="shared" si="2"/>
        <v>0.29585919242081626</v>
      </c>
      <c r="U154" s="172">
        <f t="shared" si="2"/>
        <v>2.1617781128502805E-2</v>
      </c>
      <c r="V154" s="172">
        <f t="shared" si="2"/>
        <v>1.7491271800704244</v>
      </c>
      <c r="W154" s="172">
        <f t="shared" si="2"/>
        <v>0.82245847608241629</v>
      </c>
      <c r="X154" s="172">
        <f t="shared" si="2"/>
        <v>3.6349208521049531E-2</v>
      </c>
      <c r="Y154" s="172">
        <f t="shared" si="2"/>
        <v>4.4946569982608028E-2</v>
      </c>
      <c r="Z154" s="172">
        <f t="shared" si="2"/>
        <v>1.9763245115155426E-2</v>
      </c>
      <c r="AA154" s="172">
        <f t="shared" si="2"/>
        <v>2.095169044034555E-2</v>
      </c>
      <c r="AB154" s="172">
        <f t="shared" si="2"/>
        <v>0.12201194912979865</v>
      </c>
      <c r="AC154" s="172">
        <f t="shared" si="2"/>
        <v>2.4420702454190632E-2</v>
      </c>
      <c r="AD154" s="172">
        <f t="shared" si="2"/>
        <v>1.5446715880005832E-2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W10:AD10"/>
    <mergeCell ref="Q10:V11"/>
    <mergeCell ref="AF10:AL11"/>
    <mergeCell ref="X11:AB11"/>
    <mergeCell ref="A10:A12"/>
    <mergeCell ref="B10:D12"/>
    <mergeCell ref="E10:H11"/>
    <mergeCell ref="I10:L11"/>
    <mergeCell ref="M10:M11"/>
    <mergeCell ref="N10:P11"/>
    <mergeCell ref="A166:G166"/>
    <mergeCell ref="A167:G167"/>
    <mergeCell ref="A168:G168"/>
    <mergeCell ref="A169:G169"/>
    <mergeCell ref="A170:G17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bestFit="1"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55468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2019</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2019</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0.30375570089015186</v>
      </c>
      <c r="F14" s="247">
        <v>1.4188471785409612E-2</v>
      </c>
      <c r="G14" s="247">
        <v>1.0529425133136699E-3</v>
      </c>
      <c r="H14" s="247">
        <v>1.9700383695807353E-3</v>
      </c>
      <c r="I14" s="247">
        <v>5.028836538675965E-3</v>
      </c>
      <c r="J14" s="247">
        <v>5.0504290150671137E-3</v>
      </c>
      <c r="K14" s="247">
        <v>5.0801186701049418E-3</v>
      </c>
      <c r="L14" s="247">
        <v>1.6342213602731775E-4</v>
      </c>
      <c r="M14" s="247">
        <v>8.69627636148287E-2</v>
      </c>
      <c r="N14" s="247">
        <v>0.12403910258792102</v>
      </c>
      <c r="O14" s="247">
        <v>2.0332295709689862E-3</v>
      </c>
      <c r="P14" s="247">
        <v>4.1779255171323915E-3</v>
      </c>
      <c r="Q14" s="247">
        <v>4.3224627183940214E-3</v>
      </c>
      <c r="R14" s="247">
        <v>1.2933098633991693E-2</v>
      </c>
      <c r="S14" s="247">
        <v>1.0024597397476491E-2</v>
      </c>
      <c r="T14" s="247">
        <v>4.0358683086005971E-3</v>
      </c>
      <c r="U14" s="247">
        <v>5.8555498698738256E-3</v>
      </c>
      <c r="V14" s="247">
        <v>0.27959876967265263</v>
      </c>
      <c r="W14" s="247">
        <v>1.0832947335135191E-2</v>
      </c>
      <c r="X14" s="247">
        <v>5.0746655708601418E-6</v>
      </c>
      <c r="Y14" s="247">
        <v>1.0228433456290213E-5</v>
      </c>
      <c r="Z14" s="247">
        <v>6.0816306562902127E-6</v>
      </c>
      <c r="AA14" s="247">
        <v>7.1805896632180218E-6</v>
      </c>
      <c r="AB14" s="247">
        <v>2.8503061039730777E-5</v>
      </c>
      <c r="AC14" s="247">
        <v>2.23137484E-2</v>
      </c>
      <c r="AD14" s="247">
        <v>1.6784677999999998E-6</v>
      </c>
      <c r="AE14" s="248"/>
      <c r="AF14" s="249">
        <v>2.9602620000000002</v>
      </c>
      <c r="AG14" s="249" t="s">
        <v>399</v>
      </c>
      <c r="AH14" s="249">
        <v>1556.6990680281961</v>
      </c>
      <c r="AI14" s="249">
        <v>2802.8789198421787</v>
      </c>
      <c r="AJ14" s="249">
        <v>2101.7996604</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7.2359682253428551E-2</v>
      </c>
      <c r="F23" s="247">
        <v>5.4999669805906717E-2</v>
      </c>
      <c r="G23" s="247">
        <v>1.1979706418007501E-4</v>
      </c>
      <c r="H23" s="247">
        <v>8.7863319746625128E-5</v>
      </c>
      <c r="I23" s="247">
        <v>6.7401623136443397E-3</v>
      </c>
      <c r="J23" s="247">
        <v>1.5250507059343919E-2</v>
      </c>
      <c r="K23" s="247">
        <v>8.8873860654811537E-2</v>
      </c>
      <c r="L23" s="247">
        <v>4.1413812710661959E-3</v>
      </c>
      <c r="M23" s="247">
        <v>0.30949281792438943</v>
      </c>
      <c r="N23" s="247">
        <v>7.5734459930792743E-6</v>
      </c>
      <c r="O23" s="247">
        <v>2.1577099302387532E-4</v>
      </c>
      <c r="P23" s="247" t="s">
        <v>502</v>
      </c>
      <c r="Q23" s="247" t="s">
        <v>502</v>
      </c>
      <c r="R23" s="247">
        <v>5.8857413156714457E-4</v>
      </c>
      <c r="S23" s="247">
        <v>2.6038764306099863E-2</v>
      </c>
      <c r="T23" s="247">
        <v>8.130318622282122E-4</v>
      </c>
      <c r="U23" s="247">
        <v>1.1218265211426714E-4</v>
      </c>
      <c r="V23" s="247">
        <v>1.5984358760186477E-2</v>
      </c>
      <c r="W23" s="247" t="s">
        <v>502</v>
      </c>
      <c r="X23" s="247">
        <v>3.4352869119334985E-4</v>
      </c>
      <c r="Y23" s="247">
        <v>5.6177035250709584E-4</v>
      </c>
      <c r="Z23" s="247" t="s">
        <v>399</v>
      </c>
      <c r="AA23" s="247" t="s">
        <v>399</v>
      </c>
      <c r="AB23" s="247">
        <v>9.0529904370044531E-4</v>
      </c>
      <c r="AC23" s="247" t="s">
        <v>502</v>
      </c>
      <c r="AD23" s="247" t="s">
        <v>399</v>
      </c>
      <c r="AE23" s="248"/>
      <c r="AF23" s="249">
        <v>482.36830688313256</v>
      </c>
      <c r="AG23" s="249" t="s">
        <v>399</v>
      </c>
      <c r="AH23" s="249" t="s">
        <v>399</v>
      </c>
      <c r="AI23" s="249">
        <v>0.94756256522519899</v>
      </c>
      <c r="AJ23" s="249" t="s">
        <v>399</v>
      </c>
      <c r="AK23" s="249" t="s">
        <v>414</v>
      </c>
      <c r="AL23" s="250" t="s">
        <v>12</v>
      </c>
    </row>
    <row r="24" spans="1:38" s="1" customFormat="1" ht="26.25" customHeight="1" thickBot="1" x14ac:dyDescent="0.3">
      <c r="A24" s="253" t="s">
        <v>114</v>
      </c>
      <c r="B24" s="251" t="s">
        <v>326</v>
      </c>
      <c r="C24" s="245" t="s">
        <v>344</v>
      </c>
      <c r="D24" s="246"/>
      <c r="E24" s="247">
        <v>9.3075318258850737E-2</v>
      </c>
      <c r="F24" s="247">
        <v>2.5208527621512992E-2</v>
      </c>
      <c r="G24" s="247">
        <v>2.0147322764247628E-3</v>
      </c>
      <c r="H24" s="247">
        <v>6.4233442110916657E-4</v>
      </c>
      <c r="I24" s="247">
        <v>1.3848625043377967E-3</v>
      </c>
      <c r="J24" s="247">
        <v>1.3848625043377967E-3</v>
      </c>
      <c r="K24" s="247">
        <v>1.3848625043377967E-3</v>
      </c>
      <c r="L24" s="247">
        <v>3.4317551032535644E-4</v>
      </c>
      <c r="M24" s="247">
        <v>3.2738721871650209E-2</v>
      </c>
      <c r="N24" s="247">
        <v>1.3939100504969576E-5</v>
      </c>
      <c r="O24" s="247">
        <v>1.1253784498741623E-6</v>
      </c>
      <c r="P24" s="247">
        <v>5.7893111652753413E-4</v>
      </c>
      <c r="Q24" s="247">
        <v>1.0742468686454295E-4</v>
      </c>
      <c r="R24" s="247">
        <v>1.939154160881142E-5</v>
      </c>
      <c r="S24" s="247">
        <v>8.859133497467288E-6</v>
      </c>
      <c r="T24" s="247">
        <v>1.407866142139275E-5</v>
      </c>
      <c r="U24" s="247">
        <v>6.4868676221825378E-5</v>
      </c>
      <c r="V24" s="247">
        <v>1.5806064884554174E-3</v>
      </c>
      <c r="W24" s="247">
        <v>5.9303140790994003E-4</v>
      </c>
      <c r="X24" s="247">
        <v>8.2005613206852697E-7</v>
      </c>
      <c r="Y24" s="247">
        <v>3.5063106953645877E-6</v>
      </c>
      <c r="Z24" s="247">
        <v>1.2195811693472826E-6</v>
      </c>
      <c r="AA24" s="247">
        <v>1.192728009285003E-6</v>
      </c>
      <c r="AB24" s="247">
        <v>6.7386760060654011E-6</v>
      </c>
      <c r="AC24" s="247" t="s">
        <v>502</v>
      </c>
      <c r="AD24" s="247" t="s">
        <v>502</v>
      </c>
      <c r="AE24" s="248"/>
      <c r="AF24" s="249">
        <v>27.671250976138904</v>
      </c>
      <c r="AG24" s="249" t="s">
        <v>399</v>
      </c>
      <c r="AH24" s="249">
        <v>1065.9454933525876</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1.4465131474364412</v>
      </c>
      <c r="F27" s="247">
        <v>0.76309274013046169</v>
      </c>
      <c r="G27" s="247">
        <v>2.5809481375231738E-3</v>
      </c>
      <c r="H27" s="247">
        <v>2.2286219758114283E-2</v>
      </c>
      <c r="I27" s="247">
        <v>2.1687079142886898E-2</v>
      </c>
      <c r="J27" s="247">
        <v>2.1687079142886898E-2</v>
      </c>
      <c r="K27" s="247">
        <v>2.1687079142886898E-2</v>
      </c>
      <c r="L27" s="247">
        <v>1.7887117619886629E-2</v>
      </c>
      <c r="M27" s="247">
        <v>2.9616648735563373</v>
      </c>
      <c r="N27" s="247">
        <v>2.1107892261778134E-4</v>
      </c>
      <c r="O27" s="247">
        <v>2.479272722212129E-5</v>
      </c>
      <c r="P27" s="247">
        <v>1.4765181604376196E-3</v>
      </c>
      <c r="Q27" s="247">
        <v>4.0373367043384687E-5</v>
      </c>
      <c r="R27" s="247">
        <v>1.6630154177229865E-3</v>
      </c>
      <c r="S27" s="247">
        <v>1.1405589089648327E-3</v>
      </c>
      <c r="T27" s="247">
        <v>2.3735221990135288E-4</v>
      </c>
      <c r="U27" s="247">
        <v>3.1161279642526815E-5</v>
      </c>
      <c r="V27" s="247">
        <v>5.3326677136290822E-3</v>
      </c>
      <c r="W27" s="247">
        <v>3.2782599999999995E-2</v>
      </c>
      <c r="X27" s="247">
        <v>3.1214680991E-3</v>
      </c>
      <c r="Y27" s="247">
        <v>3.5361094945999998E-3</v>
      </c>
      <c r="Z27" s="247">
        <v>2.7100935232E-3</v>
      </c>
      <c r="AA27" s="247">
        <v>3.0615964793000001E-3</v>
      </c>
      <c r="AB27" s="247">
        <v>1.2429267596200002E-2</v>
      </c>
      <c r="AC27" s="247">
        <v>3.2783800000000003E-5</v>
      </c>
      <c r="AD27" s="247">
        <v>6.5598999999999997E-6</v>
      </c>
      <c r="AE27" s="248"/>
      <c r="AF27" s="247">
        <v>8786.6742203418999</v>
      </c>
      <c r="AG27" s="247" t="s">
        <v>399</v>
      </c>
      <c r="AH27" s="247">
        <v>40.107383851000002</v>
      </c>
      <c r="AI27" s="247">
        <v>550.28473960279996</v>
      </c>
      <c r="AJ27" s="247">
        <v>15.136366452400001</v>
      </c>
      <c r="AK27" s="247" t="s">
        <v>399</v>
      </c>
      <c r="AL27" s="250" t="s">
        <v>12</v>
      </c>
    </row>
    <row r="28" spans="1:38" s="1" customFormat="1" ht="26.25" customHeight="1" thickBot="1" x14ac:dyDescent="0.3">
      <c r="A28" s="244" t="s">
        <v>123</v>
      </c>
      <c r="B28" s="244" t="s">
        <v>164</v>
      </c>
      <c r="C28" s="245" t="s">
        <v>146</v>
      </c>
      <c r="D28" s="246"/>
      <c r="E28" s="247">
        <v>0.56993175688418696</v>
      </c>
      <c r="F28" s="247">
        <v>2.2840057147447714E-2</v>
      </c>
      <c r="G28" s="247">
        <v>6.7321081508333832E-4</v>
      </c>
      <c r="H28" s="247">
        <v>1.9792295994715435E-3</v>
      </c>
      <c r="I28" s="247">
        <v>6.843973565047852E-3</v>
      </c>
      <c r="J28" s="247">
        <v>6.843973565047852E-3</v>
      </c>
      <c r="K28" s="247">
        <v>6.843973565047852E-3</v>
      </c>
      <c r="L28" s="247">
        <v>5.7125931003168392E-3</v>
      </c>
      <c r="M28" s="247">
        <v>0.14486221443385572</v>
      </c>
      <c r="N28" s="247">
        <v>2.5062599239342282E-5</v>
      </c>
      <c r="O28" s="247">
        <v>2.5523815602757917E-6</v>
      </c>
      <c r="P28" s="247">
        <v>2.5613943403249545E-4</v>
      </c>
      <c r="Q28" s="247">
        <v>4.9894590296976737E-6</v>
      </c>
      <c r="R28" s="247">
        <v>4.0196563208035193E-4</v>
      </c>
      <c r="S28" s="247">
        <v>2.6987084924517512E-4</v>
      </c>
      <c r="T28" s="247">
        <v>1.1939087603911796E-5</v>
      </c>
      <c r="U28" s="247">
        <v>4.8741549388437664E-6</v>
      </c>
      <c r="V28" s="247">
        <v>8.7388876626626048E-4</v>
      </c>
      <c r="W28" s="247">
        <v>5.9781000000000001E-3</v>
      </c>
      <c r="X28" s="247">
        <v>7.9153424360000008E-4</v>
      </c>
      <c r="Y28" s="247">
        <v>8.8733252030000003E-4</v>
      </c>
      <c r="Z28" s="247">
        <v>6.9571322640000002E-4</v>
      </c>
      <c r="AA28" s="247">
        <v>7.3824181609999991E-4</v>
      </c>
      <c r="AB28" s="247">
        <v>3.1128218063999997E-3</v>
      </c>
      <c r="AC28" s="247">
        <v>5.9777000000000004E-6</v>
      </c>
      <c r="AD28" s="247">
        <v>1.1989000000000001E-6</v>
      </c>
      <c r="AE28" s="248"/>
      <c r="AF28" s="247">
        <v>1905.9238071172999</v>
      </c>
      <c r="AG28" s="247" t="s">
        <v>399</v>
      </c>
      <c r="AH28" s="247" t="s">
        <v>502</v>
      </c>
      <c r="AI28" s="247">
        <v>110.134327904</v>
      </c>
      <c r="AJ28" s="247" t="s">
        <v>399</v>
      </c>
      <c r="AK28" s="247" t="s">
        <v>399</v>
      </c>
      <c r="AL28" s="250" t="s">
        <v>12</v>
      </c>
    </row>
    <row r="29" spans="1:38" s="1" customFormat="1" ht="26.25" customHeight="1" thickBot="1" x14ac:dyDescent="0.3">
      <c r="A29" s="244" t="s">
        <v>123</v>
      </c>
      <c r="B29" s="244" t="s">
        <v>165</v>
      </c>
      <c r="C29" s="245" t="s">
        <v>147</v>
      </c>
      <c r="D29" s="246"/>
      <c r="E29" s="247">
        <v>0.6231453913811158</v>
      </c>
      <c r="F29" s="247">
        <v>1.4724354775150376E-2</v>
      </c>
      <c r="G29" s="247">
        <v>7.2277471801896875E-4</v>
      </c>
      <c r="H29" s="247">
        <v>1.1649860712100481E-3</v>
      </c>
      <c r="I29" s="247">
        <v>6.9991127108052038E-3</v>
      </c>
      <c r="J29" s="247">
        <v>6.9991127108052038E-3</v>
      </c>
      <c r="K29" s="247">
        <v>6.9991127108052038E-3</v>
      </c>
      <c r="L29" s="247">
        <v>4.718869699498098E-3</v>
      </c>
      <c r="M29" s="247">
        <v>0.17575849473607372</v>
      </c>
      <c r="N29" s="247">
        <v>2.5282411263611656E-5</v>
      </c>
      <c r="O29" s="247">
        <v>2.5282428817168586E-6</v>
      </c>
      <c r="P29" s="247">
        <v>2.6799319691333265E-4</v>
      </c>
      <c r="Q29" s="247">
        <v>5.0564813750444833E-6</v>
      </c>
      <c r="R29" s="247">
        <v>4.2980007430804803E-4</v>
      </c>
      <c r="S29" s="247">
        <v>2.8821888544049184E-4</v>
      </c>
      <c r="T29" s="247">
        <v>1.011303735270596E-5</v>
      </c>
      <c r="U29" s="247">
        <v>5.0564769866552477E-6</v>
      </c>
      <c r="V29" s="247">
        <v>9.1016572594626772E-4</v>
      </c>
      <c r="W29" s="247">
        <v>2.5715E-3</v>
      </c>
      <c r="X29" s="247">
        <v>1.2190873290000001E-4</v>
      </c>
      <c r="Y29" s="247">
        <v>7.3822510240000006E-4</v>
      </c>
      <c r="Z29" s="247">
        <v>8.2491575680000001E-4</v>
      </c>
      <c r="AA29" s="247">
        <v>1.8963580550000002E-4</v>
      </c>
      <c r="AB29" s="247">
        <v>1.8746853976000003E-3</v>
      </c>
      <c r="AC29" s="247">
        <v>1.4174E-6</v>
      </c>
      <c r="AD29" s="247">
        <v>2.8439999999999998E-7</v>
      </c>
      <c r="AE29" s="248"/>
      <c r="AF29" s="247">
        <v>2025.6066402281001</v>
      </c>
      <c r="AG29" s="247" t="s">
        <v>399</v>
      </c>
      <c r="AH29" s="247">
        <v>0.83141723540000001</v>
      </c>
      <c r="AI29" s="247">
        <v>116.4250029949</v>
      </c>
      <c r="AJ29" s="247">
        <v>10.612525809199999</v>
      </c>
      <c r="AK29" s="247" t="s">
        <v>399</v>
      </c>
      <c r="AL29" s="250" t="s">
        <v>12</v>
      </c>
    </row>
    <row r="30" spans="1:38" s="1" customFormat="1" ht="26.25" customHeight="1" thickBot="1" x14ac:dyDescent="0.3">
      <c r="A30" s="244" t="s">
        <v>123</v>
      </c>
      <c r="B30" s="244" t="s">
        <v>166</v>
      </c>
      <c r="C30" s="245" t="s">
        <v>54</v>
      </c>
      <c r="D30" s="246"/>
      <c r="E30" s="247">
        <v>7.0429010427837243E-3</v>
      </c>
      <c r="F30" s="247">
        <v>4.0397465700006116E-2</v>
      </c>
      <c r="G30" s="247">
        <v>1.353476930154007E-5</v>
      </c>
      <c r="H30" s="247">
        <v>6.8278008308326072E-5</v>
      </c>
      <c r="I30" s="247">
        <v>4.4407626334389081E-4</v>
      </c>
      <c r="J30" s="247">
        <v>4.4407626334389081E-4</v>
      </c>
      <c r="K30" s="247">
        <v>4.4407626334389081E-4</v>
      </c>
      <c r="L30" s="247">
        <v>9.9960431988699205E-5</v>
      </c>
      <c r="M30" s="247">
        <v>0.14277539664225825</v>
      </c>
      <c r="N30" s="247">
        <v>2.8570802515987864E-6</v>
      </c>
      <c r="O30" s="247">
        <v>3.6695909413111467E-5</v>
      </c>
      <c r="P30" s="247">
        <v>1.4138099591372735E-5</v>
      </c>
      <c r="Q30" s="247">
        <v>4.8615314547178779E-7</v>
      </c>
      <c r="R30" s="247">
        <v>1.6346058317434793E-4</v>
      </c>
      <c r="S30" s="247">
        <v>6.2129494969930654E-3</v>
      </c>
      <c r="T30" s="247">
        <v>2.5808309936541156E-4</v>
      </c>
      <c r="U30" s="247">
        <v>3.6537208950606152E-5</v>
      </c>
      <c r="V30" s="247">
        <v>3.6445380516103121E-3</v>
      </c>
      <c r="W30" s="247">
        <v>3.7379999999999998E-4</v>
      </c>
      <c r="X30" s="247">
        <v>1.0494898299999999E-5</v>
      </c>
      <c r="Y30" s="247">
        <v>1.2270950600000001E-5</v>
      </c>
      <c r="Z30" s="247">
        <v>8.4599209000000009E-6</v>
      </c>
      <c r="AA30" s="247">
        <v>1.31589919E-5</v>
      </c>
      <c r="AB30" s="247">
        <v>4.4384761700000004E-5</v>
      </c>
      <c r="AC30" s="247">
        <v>3.7370000000000002E-7</v>
      </c>
      <c r="AD30" s="247">
        <v>1.092E-7</v>
      </c>
      <c r="AE30" s="248"/>
      <c r="AF30" s="247">
        <v>64.718991181600003</v>
      </c>
      <c r="AG30" s="247" t="s">
        <v>399</v>
      </c>
      <c r="AH30" s="247" t="s">
        <v>502</v>
      </c>
      <c r="AI30" s="247">
        <v>4.5438409851000001</v>
      </c>
      <c r="AJ30" s="247" t="s">
        <v>399</v>
      </c>
      <c r="AK30" s="247" t="s">
        <v>399</v>
      </c>
      <c r="AL30" s="250" t="s">
        <v>12</v>
      </c>
    </row>
    <row r="31" spans="1:38" s="1" customFormat="1" ht="26.25" customHeight="1" thickBot="1" x14ac:dyDescent="0.3">
      <c r="A31" s="244" t="s">
        <v>123</v>
      </c>
      <c r="B31" s="244" t="s">
        <v>167</v>
      </c>
      <c r="C31" s="245" t="s">
        <v>55</v>
      </c>
      <c r="D31" s="246"/>
      <c r="E31" s="247" t="s">
        <v>399</v>
      </c>
      <c r="F31" s="247">
        <v>0.24777946906670523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10.661232655599999</v>
      </c>
      <c r="AG31" s="247" t="s">
        <v>399</v>
      </c>
      <c r="AH31" s="247" t="s">
        <v>399</v>
      </c>
      <c r="AI31" s="247">
        <v>0.66340095470000005</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5.4248522672404584E-2</v>
      </c>
      <c r="J32" s="247">
        <v>0.10963578898904429</v>
      </c>
      <c r="K32" s="247">
        <v>0.13459184845261848</v>
      </c>
      <c r="L32" s="247">
        <v>1.0947925756599797E-2</v>
      </c>
      <c r="M32" s="247" t="s">
        <v>399</v>
      </c>
      <c r="N32" s="247">
        <v>0.47179471478403195</v>
      </c>
      <c r="O32" s="247">
        <v>1.9778133575675009E-3</v>
      </c>
      <c r="P32" s="247">
        <v>0</v>
      </c>
      <c r="Q32" s="247">
        <v>5.3527629997595179E-3</v>
      </c>
      <c r="R32" s="247">
        <v>0.17703457838065748</v>
      </c>
      <c r="S32" s="247">
        <v>3.8947981227787598</v>
      </c>
      <c r="T32" s="247">
        <v>2.6604427856841823E-2</v>
      </c>
      <c r="U32" s="247">
        <v>2.6918369690523756E-3</v>
      </c>
      <c r="V32" s="247">
        <v>1.0949500236533505</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3370.9236505808817</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1.5838135197670949E-2</v>
      </c>
      <c r="J33" s="247">
        <v>2.9329879995686935E-2</v>
      </c>
      <c r="K33" s="247">
        <v>5.8659759991373864E-2</v>
      </c>
      <c r="L33" s="247">
        <v>6.2179345590856246E-4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3370.9236505808817</v>
      </c>
      <c r="AL33" s="250" t="s">
        <v>459</v>
      </c>
    </row>
    <row r="34" spans="1:38" s="1" customFormat="1" ht="26.25" customHeight="1" thickBot="1" x14ac:dyDescent="0.3">
      <c r="A34" s="244" t="s">
        <v>121</v>
      </c>
      <c r="B34" s="244" t="s">
        <v>170</v>
      </c>
      <c r="C34" s="245" t="s">
        <v>58</v>
      </c>
      <c r="D34" s="246"/>
      <c r="E34" s="247">
        <v>4.2984316707119295E-2</v>
      </c>
      <c r="F34" s="247">
        <v>3.8153429595654703E-3</v>
      </c>
      <c r="G34" s="247">
        <v>8.4628679324927233E-5</v>
      </c>
      <c r="H34" s="247">
        <v>5.747697804151309E-6</v>
      </c>
      <c r="I34" s="247">
        <v>1.1237983375355963E-3</v>
      </c>
      <c r="J34" s="247">
        <v>1.1809226960799223E-3</v>
      </c>
      <c r="K34" s="247">
        <v>1.2468625420539281E-3</v>
      </c>
      <c r="L34" s="247">
        <v>7.3046891939813777E-4</v>
      </c>
      <c r="M34" s="247">
        <v>8.7766992849893297E-3</v>
      </c>
      <c r="N34" s="247" t="s">
        <v>502</v>
      </c>
      <c r="O34" s="247">
        <v>8.2160342844616872E-6</v>
      </c>
      <c r="P34" s="247" t="s">
        <v>502</v>
      </c>
      <c r="Q34" s="247" t="s">
        <v>502</v>
      </c>
      <c r="R34" s="247">
        <v>4.1009647522870995E-5</v>
      </c>
      <c r="S34" s="247">
        <v>1.3942574918781765E-3</v>
      </c>
      <c r="T34" s="247">
        <v>5.7406454142075649E-5</v>
      </c>
      <c r="U34" s="247">
        <v>8.2160342844616872E-6</v>
      </c>
      <c r="V34" s="247">
        <v>8.2019295045741988E-4</v>
      </c>
      <c r="W34" s="247" t="s">
        <v>502</v>
      </c>
      <c r="X34" s="247">
        <v>2.4612840903666338E-5</v>
      </c>
      <c r="Y34" s="247">
        <v>4.1009647522870995E-5</v>
      </c>
      <c r="Z34" s="247" t="s">
        <v>502</v>
      </c>
      <c r="AA34" s="247" t="s">
        <v>502</v>
      </c>
      <c r="AB34" s="247">
        <v>6.5622488426537336E-5</v>
      </c>
      <c r="AC34" s="247" t="s">
        <v>399</v>
      </c>
      <c r="AD34" s="247" t="s">
        <v>399</v>
      </c>
      <c r="AE34" s="248"/>
      <c r="AF34" s="249">
        <v>35.261949718719684</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2.8306362513695144E-2</v>
      </c>
      <c r="F36" s="247">
        <v>1.0096349345656982E-3</v>
      </c>
      <c r="G36" s="247">
        <v>1.0851289024965279E-3</v>
      </c>
      <c r="H36" s="247">
        <v>2.6353130489201394E-6</v>
      </c>
      <c r="I36" s="247">
        <v>5.0473995807552791E-4</v>
      </c>
      <c r="J36" s="247">
        <v>5.4085924868719809E-4</v>
      </c>
      <c r="K36" s="247">
        <v>5.4085924868719809E-4</v>
      </c>
      <c r="L36" s="247">
        <v>1.6766636709303139E-4</v>
      </c>
      <c r="M36" s="247">
        <v>2.6678669159950351E-3</v>
      </c>
      <c r="N36" s="247">
        <v>4.6862066746385775E-5</v>
      </c>
      <c r="O36" s="247">
        <v>3.6119290611670145E-6</v>
      </c>
      <c r="P36" s="247">
        <v>1.0820285342036808E-5</v>
      </c>
      <c r="Q36" s="247">
        <v>1.4416712561739587E-5</v>
      </c>
      <c r="R36" s="247">
        <v>1.8028641622906604E-5</v>
      </c>
      <c r="S36" s="247">
        <v>3.1732269477291328E-4</v>
      </c>
      <c r="T36" s="247">
        <v>3.6057283245813203E-4</v>
      </c>
      <c r="U36" s="247">
        <v>3.6057283245813208E-5</v>
      </c>
      <c r="V36" s="247">
        <v>4.3265639526682997E-4</v>
      </c>
      <c r="W36" s="247">
        <v>4.6862066746385773E-2</v>
      </c>
      <c r="X36" s="247" t="s">
        <v>502</v>
      </c>
      <c r="Y36" s="247" t="s">
        <v>502</v>
      </c>
      <c r="Z36" s="247" t="s">
        <v>502</v>
      </c>
      <c r="AA36" s="247" t="s">
        <v>502</v>
      </c>
      <c r="AB36" s="247">
        <v>1.2246454756746531E-6</v>
      </c>
      <c r="AC36" s="247">
        <v>2.8833425123479175E-5</v>
      </c>
      <c r="AD36" s="247">
        <v>1.3703627854384725E-5</v>
      </c>
      <c r="AE36" s="248"/>
      <c r="AF36" s="249">
        <v>15.501841464236113</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8.4313725490196081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2.3638103626496352E-3</v>
      </c>
      <c r="F38" s="247">
        <v>2.2608738198924439E-4</v>
      </c>
      <c r="G38" s="247">
        <v>2.7904108929536034E-6</v>
      </c>
      <c r="H38" s="247">
        <v>2.0609473539197069E-6</v>
      </c>
      <c r="I38" s="247">
        <v>1.00341016368182E-4</v>
      </c>
      <c r="J38" s="247">
        <v>2.0538266127498227E-4</v>
      </c>
      <c r="K38" s="247">
        <v>1.0710592085544292E-3</v>
      </c>
      <c r="L38" s="247">
        <v>6.7797357941156968E-5</v>
      </c>
      <c r="M38" s="247">
        <v>1.9513704914775958E-3</v>
      </c>
      <c r="N38" s="247">
        <v>2.2168521760786449E-10</v>
      </c>
      <c r="O38" s="247">
        <v>3.3183278086414298E-6</v>
      </c>
      <c r="P38" s="247" t="s">
        <v>502</v>
      </c>
      <c r="Q38" s="247" t="s">
        <v>502</v>
      </c>
      <c r="R38" s="247">
        <v>1.3752412304958651E-5</v>
      </c>
      <c r="S38" s="247">
        <v>5.2874166027078423E-4</v>
      </c>
      <c r="T38" s="247">
        <v>1.8876508972669885E-5</v>
      </c>
      <c r="U38" s="247">
        <v>2.591419204974597E-6</v>
      </c>
      <c r="V38" s="247">
        <v>2.8398492199605886E-4</v>
      </c>
      <c r="W38" s="247" t="s">
        <v>502</v>
      </c>
      <c r="X38" s="247">
        <v>7.7746437570017418E-6</v>
      </c>
      <c r="Y38" s="247">
        <v>1.2953576763451575E-5</v>
      </c>
      <c r="Z38" s="247" t="s">
        <v>399</v>
      </c>
      <c r="AA38" s="247" t="s">
        <v>399</v>
      </c>
      <c r="AB38" s="247">
        <v>2.0728220520453303E-5</v>
      </c>
      <c r="AC38" s="247" t="s">
        <v>502</v>
      </c>
      <c r="AD38" s="247" t="s">
        <v>399</v>
      </c>
      <c r="AE38" s="248"/>
      <c r="AF38" s="249">
        <v>11.076117307868406</v>
      </c>
      <c r="AG38" s="249" t="s">
        <v>399</v>
      </c>
      <c r="AH38" s="249" t="s">
        <v>399</v>
      </c>
      <c r="AI38" s="249">
        <v>2.7736464175089008E-5</v>
      </c>
      <c r="AJ38" s="249" t="s">
        <v>399</v>
      </c>
      <c r="AK38" s="249" t="s">
        <v>414</v>
      </c>
      <c r="AL38" s="250" t="s">
        <v>12</v>
      </c>
    </row>
    <row r="39" spans="1:38" s="1" customFormat="1" ht="26.25" customHeight="1" thickBot="1" x14ac:dyDescent="0.3">
      <c r="A39" s="244" t="s">
        <v>115</v>
      </c>
      <c r="B39" s="244" t="s">
        <v>175</v>
      </c>
      <c r="C39" s="245" t="s">
        <v>423</v>
      </c>
      <c r="D39" s="246"/>
      <c r="E39" s="247">
        <v>0.46155886853761158</v>
      </c>
      <c r="F39" s="247">
        <v>0.30738625523272645</v>
      </c>
      <c r="G39" s="247">
        <v>0.11607117660269539</v>
      </c>
      <c r="H39" s="247">
        <v>7.5351854709946164E-3</v>
      </c>
      <c r="I39" s="247">
        <v>3.028634401660182E-2</v>
      </c>
      <c r="J39" s="247">
        <v>3.3726288544465639E-2</v>
      </c>
      <c r="K39" s="247">
        <v>3.3726288544465639E-2</v>
      </c>
      <c r="L39" s="247">
        <v>1.1944080687599192E-2</v>
      </c>
      <c r="M39" s="247">
        <v>0.46529677861140428</v>
      </c>
      <c r="N39" s="247">
        <v>9.3092282862825022E-3</v>
      </c>
      <c r="O39" s="247">
        <v>1.8312800737328971E-4</v>
      </c>
      <c r="P39" s="247">
        <v>6.7931334056547015E-3</v>
      </c>
      <c r="Q39" s="247">
        <v>1.8100775302104959E-3</v>
      </c>
      <c r="R39" s="247">
        <v>1.162725970703638E-2</v>
      </c>
      <c r="S39" s="247">
        <v>3.4721001173618825E-3</v>
      </c>
      <c r="T39" s="247">
        <v>0.1434917999418161</v>
      </c>
      <c r="U39" s="247">
        <v>8.3198181409071235E-4</v>
      </c>
      <c r="V39" s="247">
        <v>2.9667967295485223E-2</v>
      </c>
      <c r="W39" s="247">
        <v>1.3311006955340239E-2</v>
      </c>
      <c r="X39" s="247">
        <v>1.1083256318392737E-5</v>
      </c>
      <c r="Y39" s="247">
        <v>5.3065572464081673E-5</v>
      </c>
      <c r="Z39" s="247">
        <v>1.5553589763687951E-5</v>
      </c>
      <c r="AA39" s="247">
        <v>1.5076909440050388E-5</v>
      </c>
      <c r="AB39" s="247">
        <v>9.4779327986212756E-5</v>
      </c>
      <c r="AC39" s="247">
        <v>2.5226259871001343E-4</v>
      </c>
      <c r="AD39" s="247">
        <v>1.4906426287409887E-4</v>
      </c>
      <c r="AE39" s="248"/>
      <c r="AF39" s="249">
        <v>1146.6481759546064</v>
      </c>
      <c r="AG39" s="249" t="s">
        <v>399</v>
      </c>
      <c r="AH39" s="249">
        <v>12367.534422331926</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0.59996141976358952</v>
      </c>
      <c r="F41" s="247">
        <v>0.14358562449907455</v>
      </c>
      <c r="G41" s="247">
        <v>0.28701727085419415</v>
      </c>
      <c r="H41" s="247">
        <v>2.04297647693427E-2</v>
      </c>
      <c r="I41" s="247">
        <v>0.11723932343894466</v>
      </c>
      <c r="J41" s="247">
        <v>0.11929672965868417</v>
      </c>
      <c r="K41" s="247">
        <v>0.12547245196737014</v>
      </c>
      <c r="L41" s="247">
        <v>9.7320205037248995E-3</v>
      </c>
      <c r="M41" s="247">
        <v>1.5913012247856806</v>
      </c>
      <c r="N41" s="247">
        <v>1.5753471814006718E-2</v>
      </c>
      <c r="O41" s="247">
        <v>3.3306224648543517E-3</v>
      </c>
      <c r="P41" s="247">
        <v>2.5144727224590724E-3</v>
      </c>
      <c r="Q41" s="247">
        <v>2.207047061380561E-3</v>
      </c>
      <c r="R41" s="247">
        <v>7.104376140518758E-3</v>
      </c>
      <c r="S41" s="247">
        <v>3.4348568611871394E-3</v>
      </c>
      <c r="T41" s="247">
        <v>1.3989312196176352E-3</v>
      </c>
      <c r="U41" s="247">
        <v>8.6237742645783443E-3</v>
      </c>
      <c r="V41" s="247">
        <v>0.14336429882242444</v>
      </c>
      <c r="W41" s="247">
        <v>0.15559192743599909</v>
      </c>
      <c r="X41" s="247">
        <v>3.0927460913897385E-2</v>
      </c>
      <c r="Y41" s="247">
        <v>3.7453334531041577E-2</v>
      </c>
      <c r="Z41" s="247">
        <v>1.4561332938629021E-2</v>
      </c>
      <c r="AA41" s="247">
        <v>1.6521364795211449E-2</v>
      </c>
      <c r="AB41" s="247">
        <v>9.9463493178779436E-2</v>
      </c>
      <c r="AC41" s="247">
        <v>1.2812131582755821E-3</v>
      </c>
      <c r="AD41" s="247">
        <v>1.1781526309394635E-2</v>
      </c>
      <c r="AE41" s="248"/>
      <c r="AF41" s="249">
        <v>3100.0014155055314</v>
      </c>
      <c r="AG41" s="249">
        <v>69.268254459477475</v>
      </c>
      <c r="AH41" s="249">
        <v>16505.185687178746</v>
      </c>
      <c r="AI41" s="249">
        <v>247.65336810214117</v>
      </c>
      <c r="AJ41" s="249" t="s">
        <v>399</v>
      </c>
      <c r="AK41" s="249" t="s">
        <v>414</v>
      </c>
      <c r="AL41" s="250" t="s">
        <v>12</v>
      </c>
    </row>
    <row r="42" spans="1:38" s="1" customFormat="1" ht="26.25" customHeight="1" thickBot="1" x14ac:dyDescent="0.3">
      <c r="A42" s="244" t="s">
        <v>121</v>
      </c>
      <c r="B42" s="244" t="s">
        <v>178</v>
      </c>
      <c r="C42" s="245" t="s">
        <v>60</v>
      </c>
      <c r="D42" s="246"/>
      <c r="E42" s="247">
        <v>3.0555515555328676E-3</v>
      </c>
      <c r="F42" s="247">
        <v>4.2769940105515623E-2</v>
      </c>
      <c r="G42" s="247">
        <v>3.1818277478850899E-6</v>
      </c>
      <c r="H42" s="247">
        <v>6.1623269820234426E-6</v>
      </c>
      <c r="I42" s="247">
        <v>2.2656720188234496E-4</v>
      </c>
      <c r="J42" s="247">
        <v>2.4709836708906494E-4</v>
      </c>
      <c r="K42" s="247">
        <v>2.7007494322794489E-4</v>
      </c>
      <c r="L42" s="247">
        <v>3.4102230362863862E-5</v>
      </c>
      <c r="M42" s="247">
        <v>0.20114557843599204</v>
      </c>
      <c r="N42" s="247">
        <v>1.0496509406069953E-5</v>
      </c>
      <c r="O42" s="247">
        <v>4.7321832281175783E-6</v>
      </c>
      <c r="P42" s="247" t="s">
        <v>502</v>
      </c>
      <c r="Q42" s="247" t="s">
        <v>502</v>
      </c>
      <c r="R42" s="247">
        <v>6.1710575097413488E-5</v>
      </c>
      <c r="S42" s="247">
        <v>1.6093984965604041E-3</v>
      </c>
      <c r="T42" s="247">
        <v>3.6005256611267871E-5</v>
      </c>
      <c r="U42" s="247">
        <v>4.2435686154775789E-6</v>
      </c>
      <c r="V42" s="247">
        <v>7.3434706387275007E-4</v>
      </c>
      <c r="W42" s="247" t="s">
        <v>502</v>
      </c>
      <c r="X42" s="247">
        <v>1.2302041671500469E-5</v>
      </c>
      <c r="Y42" s="247">
        <v>1.3437592297357535E-5</v>
      </c>
      <c r="Z42" s="247" t="s">
        <v>399</v>
      </c>
      <c r="AA42" s="247" t="s">
        <v>399</v>
      </c>
      <c r="AB42" s="247">
        <v>2.573963396885801E-5</v>
      </c>
      <c r="AC42" s="247" t="s">
        <v>502</v>
      </c>
      <c r="AD42" s="247" t="s">
        <v>399</v>
      </c>
      <c r="AE42" s="248"/>
      <c r="AF42" s="249">
        <v>18.575797257391578</v>
      </c>
      <c r="AG42" s="249" t="s">
        <v>399</v>
      </c>
      <c r="AH42" s="249" t="s">
        <v>399</v>
      </c>
      <c r="AI42" s="249">
        <v>1.313285839473205</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6.9793081440353759E-4</v>
      </c>
      <c r="F44" s="247">
        <v>2.9233168101827456E-3</v>
      </c>
      <c r="G44" s="247">
        <v>6.3527814223649223E-7</v>
      </c>
      <c r="H44" s="247">
        <v>4.4082644415582164E-7</v>
      </c>
      <c r="I44" s="247">
        <v>1.3516735071370404E-4</v>
      </c>
      <c r="J44" s="247">
        <v>1.4414866158369422E-4</v>
      </c>
      <c r="K44" s="247">
        <v>2.3487491903722318E-4</v>
      </c>
      <c r="L44" s="247">
        <v>2.7541361237401418E-5</v>
      </c>
      <c r="M44" s="247">
        <v>1.146918807877983E-2</v>
      </c>
      <c r="N44" s="247">
        <v>3.9477275154439735E-7</v>
      </c>
      <c r="O44" s="247">
        <v>1.9356541887984469E-6</v>
      </c>
      <c r="P44" s="247" t="s">
        <v>502</v>
      </c>
      <c r="Q44" s="247" t="s">
        <v>502</v>
      </c>
      <c r="R44" s="247">
        <v>5.6244528760805044E-6</v>
      </c>
      <c r="S44" s="247">
        <v>2.4861936364499817E-4</v>
      </c>
      <c r="T44" s="247">
        <v>6.9013253109578918E-6</v>
      </c>
      <c r="U44" s="247">
        <v>6.3843556433869453E-7</v>
      </c>
      <c r="V44" s="247">
        <v>1.4362388090544408E-4</v>
      </c>
      <c r="W44" s="247" t="s">
        <v>502</v>
      </c>
      <c r="X44" s="247">
        <v>2.1415693936232987E-6</v>
      </c>
      <c r="Y44" s="247">
        <v>3.099240073105497E-6</v>
      </c>
      <c r="Z44" s="247" t="s">
        <v>399</v>
      </c>
      <c r="AA44" s="247" t="s">
        <v>399</v>
      </c>
      <c r="AB44" s="247">
        <v>5.2408094667287932E-6</v>
      </c>
      <c r="AC44" s="247" t="s">
        <v>502</v>
      </c>
      <c r="AD44" s="247" t="s">
        <v>399</v>
      </c>
      <c r="AE44" s="248"/>
      <c r="AF44" s="249">
        <v>2.7430649503901372</v>
      </c>
      <c r="AG44" s="249" t="s">
        <v>399</v>
      </c>
      <c r="AH44" s="249" t="s">
        <v>399</v>
      </c>
      <c r="AI44" s="249">
        <v>4.939255940773217E-2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5.6668757511748815E-6</v>
      </c>
      <c r="G47" s="247">
        <v>1.2042768014144209E-8</v>
      </c>
      <c r="H47" s="247">
        <v>1.0456845818424104E-8</v>
      </c>
      <c r="I47" s="247">
        <v>8.7650410870525326E-6</v>
      </c>
      <c r="J47" s="247">
        <v>5.1818222481083826E-5</v>
      </c>
      <c r="K47" s="247">
        <v>3.5024461641695431E-4</v>
      </c>
      <c r="L47" s="247">
        <v>2.0713693771101524E-6</v>
      </c>
      <c r="M47" s="247">
        <v>2.1585779474092711E-5</v>
      </c>
      <c r="N47" s="247" t="s">
        <v>399</v>
      </c>
      <c r="O47" s="247">
        <v>1.8696821968582833E-6</v>
      </c>
      <c r="P47" s="247" t="s">
        <v>502</v>
      </c>
      <c r="Q47" s="247" t="s">
        <v>502</v>
      </c>
      <c r="R47" s="247">
        <v>2.8262821101336699E-6</v>
      </c>
      <c r="S47" s="247">
        <v>1.6603195155894183E-4</v>
      </c>
      <c r="T47" s="247">
        <v>2.802388743867169E-6</v>
      </c>
      <c r="U47" s="247">
        <v>1.1183848452957113E-8</v>
      </c>
      <c r="V47" s="247">
        <v>9.0703614013601575E-5</v>
      </c>
      <c r="W47" s="247" t="s">
        <v>502</v>
      </c>
      <c r="X47" s="247">
        <v>2.6904288055462271E-8</v>
      </c>
      <c r="Y47" s="247">
        <v>4.7037136258548439E-8</v>
      </c>
      <c r="Z47" s="247" t="s">
        <v>399</v>
      </c>
      <c r="AA47" s="247" t="s">
        <v>399</v>
      </c>
      <c r="AB47" s="247">
        <v>7.394142431401072E-8</v>
      </c>
      <c r="AC47" s="247" t="s">
        <v>502</v>
      </c>
      <c r="AD47" s="247" t="s">
        <v>399</v>
      </c>
      <c r="AE47" s="248"/>
      <c r="AF47" s="249">
        <v>4.7749440969900386E-2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4.4144800647525163E-2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0.38203728368841061</v>
      </c>
      <c r="AL53" s="250" t="s">
        <v>373</v>
      </c>
    </row>
    <row r="54" spans="1:38" s="1" customFormat="1" ht="37.5" customHeight="1" thickBot="1" x14ac:dyDescent="0.3">
      <c r="A54" s="244" t="s">
        <v>116</v>
      </c>
      <c r="B54" s="251" t="s">
        <v>188</v>
      </c>
      <c r="C54" s="254" t="s">
        <v>291</v>
      </c>
      <c r="D54" s="256"/>
      <c r="E54" s="247" t="s">
        <v>399</v>
      </c>
      <c r="F54" s="247">
        <v>0.22638633274853673</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29496.106817413558</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1.0811099487179488E-3</v>
      </c>
      <c r="J61" s="247">
        <v>1.0811099487179487E-2</v>
      </c>
      <c r="K61" s="247">
        <v>3.5965811965811965E-2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32843.658119658117</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1.4726145766224621</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1208542</v>
      </c>
      <c r="AL82" s="250" t="s">
        <v>398</v>
      </c>
    </row>
    <row r="83" spans="1:38" s="1" customFormat="1" ht="26.25" customHeight="1" thickBot="1" x14ac:dyDescent="0.3">
      <c r="A83" s="244" t="s">
        <v>114</v>
      </c>
      <c r="B83" s="260" t="s">
        <v>218</v>
      </c>
      <c r="C83" s="261" t="s">
        <v>72</v>
      </c>
      <c r="D83" s="246"/>
      <c r="E83" s="247" t="s">
        <v>502</v>
      </c>
      <c r="F83" s="247">
        <v>5.6177764068123567E-4</v>
      </c>
      <c r="G83" s="247" t="s">
        <v>502</v>
      </c>
      <c r="H83" s="247" t="s">
        <v>399</v>
      </c>
      <c r="I83" s="247">
        <v>1.4044441017030892E-4</v>
      </c>
      <c r="J83" s="247">
        <v>1.0533330762773168E-3</v>
      </c>
      <c r="K83" s="247">
        <v>4.915554355960812E-3</v>
      </c>
      <c r="L83" s="247">
        <v>8.0053313797076069E-6</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0.38674866105396699</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5.9905850000000005E-3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6.4141358854662165E-3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1208542</v>
      </c>
      <c r="AL87" s="250" t="s">
        <v>398</v>
      </c>
    </row>
    <row r="88" spans="1:38" s="1" customFormat="1" ht="26.25" customHeight="1" thickBot="1" x14ac:dyDescent="0.3">
      <c r="A88" s="244" t="s">
        <v>117</v>
      </c>
      <c r="B88" s="254" t="s">
        <v>223</v>
      </c>
      <c r="C88" s="259" t="s">
        <v>90</v>
      </c>
      <c r="D88" s="246"/>
      <c r="E88" s="247" t="s">
        <v>501</v>
      </c>
      <c r="F88" s="247">
        <v>3.5928039957932999E-2</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0.1675365</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5.4312216091367905E-3</v>
      </c>
      <c r="F91" s="247">
        <v>1.4539959408347059E-2</v>
      </c>
      <c r="G91" s="247">
        <v>1.7784928446766927E-3</v>
      </c>
      <c r="H91" s="247">
        <v>1.2467113955504193E-2</v>
      </c>
      <c r="I91" s="247">
        <v>8.5865589537243575E-2</v>
      </c>
      <c r="J91" s="247">
        <v>9.025736293235595E-2</v>
      </c>
      <c r="K91" s="247">
        <v>9.1164459104626977E-2</v>
      </c>
      <c r="L91" s="247">
        <v>3.6500104713102635E-4</v>
      </c>
      <c r="M91" s="247">
        <v>0.16618168778158066</v>
      </c>
      <c r="N91" s="247">
        <v>7.2108906178996221E-2</v>
      </c>
      <c r="O91" s="247">
        <v>1.8590057747566922E-2</v>
      </c>
      <c r="P91" s="247">
        <v>4.257947430833459E-4</v>
      </c>
      <c r="Q91" s="247">
        <v>1.409658385314531E-4</v>
      </c>
      <c r="R91" s="247">
        <v>1.1067491344264406E-2</v>
      </c>
      <c r="S91" s="247">
        <v>0.4377281485513434</v>
      </c>
      <c r="T91" s="247">
        <v>2.6468687300627926E-2</v>
      </c>
      <c r="U91" s="247">
        <v>2.2826111293373428E-3</v>
      </c>
      <c r="V91" s="247">
        <v>0.25230242202919478</v>
      </c>
      <c r="W91" s="247">
        <v>3.0041238446998055E-4</v>
      </c>
      <c r="X91" s="247">
        <v>3.3345774676167843E-4</v>
      </c>
      <c r="Y91" s="247">
        <v>1.3518557301149124E-4</v>
      </c>
      <c r="Z91" s="247">
        <v>1.3518557301149124E-4</v>
      </c>
      <c r="AA91" s="247">
        <v>1.3518557301149124E-4</v>
      </c>
      <c r="AB91" s="247">
        <v>7.3901446579615216E-4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0.18954286821886793</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3.6451205723015514E-5</v>
      </c>
      <c r="F99" s="247">
        <v>1.1160131983699514E-3</v>
      </c>
      <c r="G99" s="247" t="s">
        <v>399</v>
      </c>
      <c r="H99" s="247">
        <v>1.2778599100795817E-3</v>
      </c>
      <c r="I99" s="247">
        <v>2.9382343043958905E-5</v>
      </c>
      <c r="J99" s="247">
        <v>4.5148478335839303E-5</v>
      </c>
      <c r="K99" s="247">
        <v>9.8896666830886078E-5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7.1664251326729045E-2</v>
      </c>
      <c r="AL99" s="250" t="s">
        <v>402</v>
      </c>
    </row>
    <row r="100" spans="1:38" s="1" customFormat="1" ht="26.25" customHeight="1" thickBot="1" x14ac:dyDescent="0.3">
      <c r="A100" s="244" t="s">
        <v>118</v>
      </c>
      <c r="B100" s="244" t="s">
        <v>227</v>
      </c>
      <c r="C100" s="245" t="s">
        <v>435</v>
      </c>
      <c r="D100" s="263"/>
      <c r="E100" s="247">
        <v>7.0318632628799173E-5</v>
      </c>
      <c r="F100" s="247">
        <v>1.2411366436535232E-3</v>
      </c>
      <c r="G100" s="247" t="s">
        <v>399</v>
      </c>
      <c r="H100" s="247">
        <v>1.4067033128916651E-3</v>
      </c>
      <c r="I100" s="247">
        <v>3.4898121414398199E-5</v>
      </c>
      <c r="J100" s="247">
        <v>5.2358304350826194E-5</v>
      </c>
      <c r="K100" s="247">
        <v>1.144018806940294E-4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0.1943727736012737</v>
      </c>
      <c r="AL100" s="250" t="s">
        <v>402</v>
      </c>
    </row>
    <row r="101" spans="1:38" s="1" customFormat="1" ht="26.25" customHeight="1" thickBot="1" x14ac:dyDescent="0.3">
      <c r="A101" s="244" t="s">
        <v>118</v>
      </c>
      <c r="B101" s="244" t="s">
        <v>229</v>
      </c>
      <c r="C101" s="245" t="s">
        <v>272</v>
      </c>
      <c r="D101" s="263"/>
      <c r="E101" s="247">
        <v>4.066886107702513E-7</v>
      </c>
      <c r="F101" s="247">
        <v>5.1604222203722747E-6</v>
      </c>
      <c r="G101" s="247" t="s">
        <v>399</v>
      </c>
      <c r="H101" s="247">
        <v>1.5058656043276653E-5</v>
      </c>
      <c r="I101" s="247">
        <v>4.5148048328461569E-7</v>
      </c>
      <c r="J101" s="247">
        <v>1.3544414498538471E-6</v>
      </c>
      <c r="K101" s="247">
        <v>3.1603633829923107E-6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2.2574024164230787E-2</v>
      </c>
      <c r="AL101" s="250" t="s">
        <v>402</v>
      </c>
    </row>
    <row r="102" spans="1:38" s="1" customFormat="1" ht="26.25" customHeight="1" thickBot="1" x14ac:dyDescent="0.3">
      <c r="A102" s="244" t="s">
        <v>118</v>
      </c>
      <c r="B102" s="244" t="s">
        <v>230</v>
      </c>
      <c r="C102" s="245" t="s">
        <v>436</v>
      </c>
      <c r="D102" s="263"/>
      <c r="E102" s="247">
        <v>7.176752709207476E-8</v>
      </c>
      <c r="F102" s="247">
        <v>2.3530664251098361E-6</v>
      </c>
      <c r="G102" s="247" t="s">
        <v>399</v>
      </c>
      <c r="H102" s="247">
        <v>6.8752623710110996E-6</v>
      </c>
      <c r="I102" s="247">
        <v>2.003564257471564E-8</v>
      </c>
      <c r="J102" s="247">
        <v>4.557877499977871E-7</v>
      </c>
      <c r="K102" s="247">
        <v>3.2972961075883475E-6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3.2160045335517867E-3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1.6151777306041504E-6</v>
      </c>
      <c r="F104" s="247">
        <v>1.9418642843598641E-5</v>
      </c>
      <c r="G104" s="247" t="s">
        <v>399</v>
      </c>
      <c r="H104" s="247">
        <v>3.3549600308379632E-5</v>
      </c>
      <c r="I104" s="247">
        <v>6.662910815226509E-7</v>
      </c>
      <c r="J104" s="247">
        <v>1.9988732445679525E-6</v>
      </c>
      <c r="K104" s="247">
        <v>4.6640375706585574E-6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3.3314554076132548E-2</v>
      </c>
      <c r="AL104" s="250" t="s">
        <v>402</v>
      </c>
    </row>
    <row r="105" spans="1:38" s="1" customFormat="1" ht="26.25" customHeight="1" thickBot="1" x14ac:dyDescent="0.3">
      <c r="A105" s="244" t="s">
        <v>118</v>
      </c>
      <c r="B105" s="244" t="s">
        <v>354</v>
      </c>
      <c r="C105" s="245" t="s">
        <v>276</v>
      </c>
      <c r="D105" s="263"/>
      <c r="E105" s="247">
        <v>1.5159821245128107E-5</v>
      </c>
      <c r="F105" s="247">
        <v>1.853888234528661E-4</v>
      </c>
      <c r="G105" s="247" t="s">
        <v>399</v>
      </c>
      <c r="H105" s="247">
        <v>3.8553127810147977E-4</v>
      </c>
      <c r="I105" s="247">
        <v>4.3090794078061927E-6</v>
      </c>
      <c r="J105" s="247">
        <v>6.7714104979811601E-6</v>
      </c>
      <c r="K105" s="247">
        <v>1.4773986541049803E-5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3.0779138627187091E-2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1.387701467263693E-6</v>
      </c>
      <c r="F107" s="247">
        <v>3.4181675104524167E-5</v>
      </c>
      <c r="G107" s="247" t="s">
        <v>399</v>
      </c>
      <c r="H107" s="247">
        <v>5.5342133333545173E-5</v>
      </c>
      <c r="I107" s="247">
        <v>6.2148500190043945E-7</v>
      </c>
      <c r="J107" s="247">
        <v>8.2864666920058598E-6</v>
      </c>
      <c r="K107" s="247">
        <v>3.9360716787027827E-5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0.20716166730014648</v>
      </c>
      <c r="AL107" s="250" t="s">
        <v>402</v>
      </c>
    </row>
    <row r="108" spans="1:38" s="1" customFormat="1" ht="26.25" customHeight="1" thickBot="1" x14ac:dyDescent="0.3">
      <c r="A108" s="244" t="s">
        <v>118</v>
      </c>
      <c r="B108" s="244" t="s">
        <v>356</v>
      </c>
      <c r="C108" s="245" t="s">
        <v>438</v>
      </c>
      <c r="D108" s="263"/>
      <c r="E108" s="247">
        <v>3.1721963199265729E-6</v>
      </c>
      <c r="F108" s="247">
        <v>6.8614424083789872E-5</v>
      </c>
      <c r="G108" s="247" t="s">
        <v>399</v>
      </c>
      <c r="H108" s="247">
        <v>6.5719539528852949E-5</v>
      </c>
      <c r="I108" s="247">
        <v>1.2706374830331462E-6</v>
      </c>
      <c r="J108" s="247">
        <v>1.2706374830331461E-5</v>
      </c>
      <c r="K108" s="247">
        <v>2.5412749660662923E-5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0.63531874151657308</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1.2995305490214129E-7</v>
      </c>
      <c r="F110" s="247">
        <v>1.0321182878913491E-5</v>
      </c>
      <c r="G110" s="247" t="s">
        <v>399</v>
      </c>
      <c r="H110" s="247">
        <v>3.7742519810141012E-6</v>
      </c>
      <c r="I110" s="247">
        <v>4.3884243563295153E-7</v>
      </c>
      <c r="J110" s="247">
        <v>3.1149635708999141E-6</v>
      </c>
      <c r="K110" s="247">
        <v>3.3987543701349665E-6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3.2162367289041399E-2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1.088942288453605E-3</v>
      </c>
      <c r="F112" s="247" t="s">
        <v>502</v>
      </c>
      <c r="G112" s="247" t="s">
        <v>399</v>
      </c>
      <c r="H112" s="247">
        <v>1.3611778605670062E-3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27223.557211340125</v>
      </c>
      <c r="AL112" s="250" t="s">
        <v>492</v>
      </c>
    </row>
    <row r="113" spans="1:38" s="1" customFormat="1" ht="26.25" customHeight="1" thickBot="1" x14ac:dyDescent="0.3">
      <c r="A113" s="244" t="s">
        <v>128</v>
      </c>
      <c r="B113" s="264" t="s">
        <v>246</v>
      </c>
      <c r="C113" s="265" t="s">
        <v>135</v>
      </c>
      <c r="D113" s="246"/>
      <c r="E113" s="247">
        <v>7.7293030046024903E-4</v>
      </c>
      <c r="F113" s="247" t="s">
        <v>502</v>
      </c>
      <c r="G113" s="247" t="s">
        <v>399</v>
      </c>
      <c r="H113" s="247">
        <v>1.9312597157666799E-3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8463.9383997351833</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1.9253867503993653E-3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10859.319111771043</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2.1757647638918367E-5</v>
      </c>
      <c r="J119" s="247">
        <v>3.8856416679848251E-4</v>
      </c>
      <c r="K119" s="247">
        <v>3.8856416679848251E-4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305.91703799685502</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2.6308865267729532E-4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305.91703799685502</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4.0385903999999992E-3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16.827459999999999</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4.1522249999999998E-3</v>
      </c>
      <c r="F133" s="247">
        <v>6.5429E-5</v>
      </c>
      <c r="G133" s="247">
        <v>5.6872900000000002E-4</v>
      </c>
      <c r="H133" s="247" t="s">
        <v>399</v>
      </c>
      <c r="I133" s="247">
        <v>1.7464510000000003E-4</v>
      </c>
      <c r="J133" s="247">
        <v>1.7464510000000003E-4</v>
      </c>
      <c r="K133" s="247">
        <v>1.9407248000000003E-4</v>
      </c>
      <c r="L133" s="247" t="s">
        <v>502</v>
      </c>
      <c r="M133" s="247">
        <v>7.0462000000000009E-4</v>
      </c>
      <c r="N133" s="247">
        <v>1.5114099000000002E-4</v>
      </c>
      <c r="O133" s="247">
        <v>2.5315990000000002E-5</v>
      </c>
      <c r="P133" s="247">
        <v>7.4991700000000003E-3</v>
      </c>
      <c r="Q133" s="247">
        <v>6.8499129999999991E-5</v>
      </c>
      <c r="R133" s="247">
        <v>6.8247480000000005E-5</v>
      </c>
      <c r="S133" s="247">
        <v>6.2560189999999997E-5</v>
      </c>
      <c r="T133" s="247">
        <v>8.7221889999999992E-5</v>
      </c>
      <c r="U133" s="247">
        <v>9.9552740000000009E-5</v>
      </c>
      <c r="V133" s="247">
        <v>8.0588396000000014E-4</v>
      </c>
      <c r="W133" s="247">
        <v>1.3589100000000002E-4</v>
      </c>
      <c r="X133" s="247">
        <v>6.6435599999999992E-8</v>
      </c>
      <c r="Y133" s="247">
        <v>3.6287930000000005E-8</v>
      </c>
      <c r="Z133" s="247">
        <v>3.241252E-8</v>
      </c>
      <c r="AA133" s="247">
        <v>3.5180670000000003E-8</v>
      </c>
      <c r="AB133" s="247">
        <v>1.7031672000000002E-7</v>
      </c>
      <c r="AC133" s="247">
        <v>7.5495E-4</v>
      </c>
      <c r="AD133" s="247">
        <v>2.0635300000000001E-3</v>
      </c>
      <c r="AE133" s="248"/>
      <c r="AF133" s="249" t="s">
        <v>399</v>
      </c>
      <c r="AG133" s="249" t="s">
        <v>399</v>
      </c>
      <c r="AH133" s="249" t="s">
        <v>399</v>
      </c>
      <c r="AI133" s="249" t="s">
        <v>399</v>
      </c>
      <c r="AJ133" s="249" t="s">
        <v>399</v>
      </c>
      <c r="AK133" s="249">
        <v>5033</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1.957696125E-3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130513075</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6.1433099999999997E-2</v>
      </c>
      <c r="J139" s="247">
        <v>6.1433099999999997E-2</v>
      </c>
      <c r="K139" s="247">
        <v>6.1433099999999997E-2</v>
      </c>
      <c r="L139" s="247" t="s">
        <v>502</v>
      </c>
      <c r="M139" s="247" t="s">
        <v>502</v>
      </c>
      <c r="N139" s="247">
        <v>1.7991000000000003E-4</v>
      </c>
      <c r="O139" s="247">
        <v>3.5991000000000002E-4</v>
      </c>
      <c r="P139" s="247">
        <v>3.5991000000000002E-4</v>
      </c>
      <c r="Q139" s="247">
        <v>5.6985999999999994E-4</v>
      </c>
      <c r="R139" s="247">
        <v>5.4180999999999999E-4</v>
      </c>
      <c r="S139" s="247">
        <v>1.2634599999999999E-3</v>
      </c>
      <c r="T139" s="247" t="s">
        <v>502</v>
      </c>
      <c r="U139" s="247" t="s">
        <v>502</v>
      </c>
      <c r="V139" s="247" t="s">
        <v>502</v>
      </c>
      <c r="W139" s="247">
        <v>0.61104000000000003</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1574</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4.2663666362526467</v>
      </c>
      <c r="F141" s="271">
        <f t="shared" ref="F141:AD141" si="0">SUM(F14:F140)</f>
        <v>4.2403296638724681</v>
      </c>
      <c r="G141" s="271">
        <f t="shared" si="0"/>
        <v>0.4137899867367843</v>
      </c>
      <c r="H141" s="271">
        <f t="shared" si="0"/>
        <v>8.1154899983233122E-2</v>
      </c>
      <c r="I141" s="271">
        <f t="shared" si="0"/>
        <v>0.41762851222979119</v>
      </c>
      <c r="J141" s="271">
        <f t="shared" si="0"/>
        <v>0.51626925716924321</v>
      </c>
      <c r="K141" s="271">
        <f t="shared" si="0"/>
        <v>0.68184633647028725</v>
      </c>
      <c r="L141" s="271">
        <f t="shared" si="0"/>
        <v>6.7714994156862024E-2</v>
      </c>
      <c r="M141" s="271">
        <f t="shared" si="0"/>
        <v>6.3037718829447664</v>
      </c>
      <c r="N141" s="271">
        <f t="shared" si="0"/>
        <v>0.69368002177169819</v>
      </c>
      <c r="O141" s="271">
        <f t="shared" si="0"/>
        <v>2.6807226581650072E-2</v>
      </c>
      <c r="P141" s="271">
        <f t="shared" si="0"/>
        <v>2.4374946681173904E-2</v>
      </c>
      <c r="Q141" s="271">
        <f t="shared" si="0"/>
        <v>1.4644422138295929E-2</v>
      </c>
      <c r="R141" s="271">
        <f>SUM(R14:R140)</f>
        <v>0.22378602107846474</v>
      </c>
      <c r="S141" s="271">
        <f t="shared" si="0"/>
        <v>4.3890074391350558</v>
      </c>
      <c r="T141" s="271">
        <f t="shared" si="0"/>
        <v>0.20391409925161602</v>
      </c>
      <c r="U141" s="271">
        <f t="shared" si="0"/>
        <v>2.0691745160550844E-2</v>
      </c>
      <c r="V141" s="271">
        <f t="shared" si="0"/>
        <v>1.8315210997657132</v>
      </c>
      <c r="W141" s="271">
        <f t="shared" si="0"/>
        <v>0.88037328326524023</v>
      </c>
      <c r="X141" s="271">
        <f t="shared" si="0"/>
        <v>3.5713755739387579E-2</v>
      </c>
      <c r="Y141" s="271">
        <f t="shared" si="0"/>
        <v>4.3461612222798943E-2</v>
      </c>
      <c r="Z141" s="271">
        <f t="shared" si="0"/>
        <v>1.8958588153049839E-2</v>
      </c>
      <c r="AA141" s="271">
        <f t="shared" si="0"/>
        <v>2.0682668868805494E-2</v>
      </c>
      <c r="AB141" s="271">
        <f t="shared" si="0"/>
        <v>0.11881778737121063</v>
      </c>
      <c r="AC141" s="271">
        <f t="shared" si="0"/>
        <v>2.4671560182109073E-2</v>
      </c>
      <c r="AD141" s="271">
        <f t="shared" si="0"/>
        <v>1.4017655067923119E-2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1.3659804512207325</v>
      </c>
      <c r="F143" s="247">
        <v>0.8051967978200959</v>
      </c>
      <c r="G143" s="247">
        <v>2.5074438153436154E-3</v>
      </c>
      <c r="H143" s="247">
        <v>2.2773757407815724E-2</v>
      </c>
      <c r="I143" s="247">
        <v>2.031882402057749E-2</v>
      </c>
      <c r="J143" s="247">
        <v>2.031882402057749E-2</v>
      </c>
      <c r="K143" s="247">
        <v>2.031882402057749E-2</v>
      </c>
      <c r="L143" s="247">
        <v>1.6691271538891623E-2</v>
      </c>
      <c r="M143" s="247">
        <v>3.1152599963883989</v>
      </c>
      <c r="N143" s="247">
        <v>2.1644512321822057E-4</v>
      </c>
      <c r="O143" s="247">
        <v>2.55713532362729E-5</v>
      </c>
      <c r="P143" s="247">
        <v>1.4834256572790398E-3</v>
      </c>
      <c r="Q143" s="247">
        <v>4.1325604186418677E-5</v>
      </c>
      <c r="R143" s="247">
        <v>1.6277927169091857E-3</v>
      </c>
      <c r="S143" s="247">
        <v>1.1186045505738489E-3</v>
      </c>
      <c r="T143" s="247">
        <v>2.4954194723699803E-4</v>
      </c>
      <c r="U143" s="247">
        <v>3.1508501900291588E-5</v>
      </c>
      <c r="V143" s="247">
        <v>5.3770172734686743E-3</v>
      </c>
      <c r="W143" s="247">
        <v>3.1517000000000003E-2</v>
      </c>
      <c r="X143" s="247">
        <v>2.9530858034E-3</v>
      </c>
      <c r="Y143" s="247">
        <v>3.3452084775000002E-3</v>
      </c>
      <c r="Z143" s="247">
        <v>2.5614584114999998E-3</v>
      </c>
      <c r="AA143" s="247">
        <v>2.9068804127000002E-3</v>
      </c>
      <c r="AB143" s="247">
        <v>1.17666331051E-2</v>
      </c>
      <c r="AC143" s="247">
        <v>3.1517899999999999E-5</v>
      </c>
      <c r="AD143" s="247">
        <v>6.3068000000000003E-6</v>
      </c>
      <c r="AE143" s="248"/>
      <c r="AF143" s="247">
        <v>8665.0519658730009</v>
      </c>
      <c r="AG143" s="247" t="s">
        <v>399</v>
      </c>
      <c r="AH143" s="247">
        <v>40.107383851000002</v>
      </c>
      <c r="AI143" s="247">
        <v>547.29928677880002</v>
      </c>
      <c r="AJ143" s="247">
        <v>14.864973843</v>
      </c>
      <c r="AK143" s="247" t="s">
        <v>399</v>
      </c>
      <c r="AL143" s="154" t="s">
        <v>12</v>
      </c>
    </row>
    <row r="144" spans="1:38" s="3" customFormat="1" ht="26.25" customHeight="1" thickBot="1" x14ac:dyDescent="0.3">
      <c r="A144" s="153"/>
      <c r="B144" s="154" t="s">
        <v>449</v>
      </c>
      <c r="C144" s="155" t="s">
        <v>450</v>
      </c>
      <c r="D144" s="156" t="s">
        <v>1</v>
      </c>
      <c r="E144" s="247">
        <v>0.53090420397202032</v>
      </c>
      <c r="F144" s="247">
        <v>2.202099232483317E-2</v>
      </c>
      <c r="G144" s="247">
        <v>6.2887445521271125E-4</v>
      </c>
      <c r="H144" s="247">
        <v>1.8654338787309848E-3</v>
      </c>
      <c r="I144" s="247">
        <v>6.3814221681994339E-3</v>
      </c>
      <c r="J144" s="247">
        <v>6.3814221681994339E-3</v>
      </c>
      <c r="K144" s="247">
        <v>6.3814221681994339E-3</v>
      </c>
      <c r="L144" s="247">
        <v>5.3257932755594742E-3</v>
      </c>
      <c r="M144" s="247">
        <v>0.14723259357882751</v>
      </c>
      <c r="N144" s="247">
        <v>2.3611000931337464E-5</v>
      </c>
      <c r="O144" s="247">
        <v>2.4102508231968412E-6</v>
      </c>
      <c r="P144" s="247">
        <v>2.4012698411414807E-4</v>
      </c>
      <c r="Q144" s="247">
        <v>4.697624821235946E-6</v>
      </c>
      <c r="R144" s="247">
        <v>3.7570575937477009E-4</v>
      </c>
      <c r="S144" s="247">
        <v>2.5228213484057409E-4</v>
      </c>
      <c r="T144" s="247">
        <v>1.1484155670153396E-5</v>
      </c>
      <c r="U144" s="247">
        <v>4.5747479960782121E-6</v>
      </c>
      <c r="V144" s="247">
        <v>8.1976833453934557E-4</v>
      </c>
      <c r="W144" s="247">
        <v>5.5829999999999994E-3</v>
      </c>
      <c r="X144" s="247">
        <v>7.3835115739999998E-4</v>
      </c>
      <c r="Y144" s="247">
        <v>8.2774002020000008E-4</v>
      </c>
      <c r="Z144" s="247">
        <v>6.4893266759999998E-4</v>
      </c>
      <c r="AA144" s="247">
        <v>6.8879736199999996E-4</v>
      </c>
      <c r="AB144" s="247">
        <v>2.9038212072000002E-3</v>
      </c>
      <c r="AC144" s="247">
        <v>5.5832000000000002E-6</v>
      </c>
      <c r="AD144" s="247">
        <v>1.1207999999999999E-6</v>
      </c>
      <c r="AE144" s="248"/>
      <c r="AF144" s="247">
        <v>1782.9185854509001</v>
      </c>
      <c r="AG144" s="247" t="s">
        <v>399</v>
      </c>
      <c r="AH144" s="247" t="s">
        <v>502</v>
      </c>
      <c r="AI144" s="247">
        <v>103.103197475</v>
      </c>
      <c r="AJ144" s="247" t="s">
        <v>399</v>
      </c>
      <c r="AK144" s="247" t="s">
        <v>399</v>
      </c>
      <c r="AL144" s="154" t="s">
        <v>12</v>
      </c>
    </row>
    <row r="145" spans="1:38" s="3" customFormat="1" ht="26.25" customHeight="1" thickBot="1" x14ac:dyDescent="0.3">
      <c r="A145" s="153"/>
      <c r="B145" s="154" t="s">
        <v>451</v>
      </c>
      <c r="C145" s="155" t="s">
        <v>452</v>
      </c>
      <c r="D145" s="156" t="s">
        <v>1</v>
      </c>
      <c r="E145" s="247">
        <v>0.58094547789803164</v>
      </c>
      <c r="F145" s="247">
        <v>1.3727504091290865E-2</v>
      </c>
      <c r="G145" s="247">
        <v>6.7381680764120656E-4</v>
      </c>
      <c r="H145" s="247">
        <v>1.0860703189819511E-3</v>
      </c>
      <c r="I145" s="247">
        <v>6.5250270267401067E-3</v>
      </c>
      <c r="J145" s="247">
        <v>6.5250270267401067E-3</v>
      </c>
      <c r="K145" s="247">
        <v>6.5250270267401067E-3</v>
      </c>
      <c r="L145" s="247">
        <v>4.3992148847755447E-3</v>
      </c>
      <c r="M145" s="247">
        <v>0.16385576093313142</v>
      </c>
      <c r="N145" s="247">
        <v>2.3569797947072964E-5</v>
      </c>
      <c r="O145" s="247">
        <v>2.3569816653480712E-6</v>
      </c>
      <c r="P145" s="247">
        <v>2.4983947195165345E-4</v>
      </c>
      <c r="Q145" s="247">
        <v>4.7139586540942064E-6</v>
      </c>
      <c r="R145" s="247">
        <v>4.0068558769043561E-4</v>
      </c>
      <c r="S145" s="247">
        <v>2.6869505403152584E-4</v>
      </c>
      <c r="T145" s="247">
        <v>9.4279968104213246E-6</v>
      </c>
      <c r="U145" s="247">
        <v>4.7139539774922713E-6</v>
      </c>
      <c r="V145" s="247">
        <v>8.4851157565055027E-4</v>
      </c>
      <c r="W145" s="247">
        <v>2.3961E-3</v>
      </c>
      <c r="X145" s="247">
        <v>1.136530353E-4</v>
      </c>
      <c r="Y145" s="247">
        <v>6.8823227020000006E-4</v>
      </c>
      <c r="Z145" s="247">
        <v>7.6905220689999995E-4</v>
      </c>
      <c r="AA145" s="247">
        <v>1.7679361109999999E-4</v>
      </c>
      <c r="AB145" s="247">
        <v>1.7477311235000001E-3</v>
      </c>
      <c r="AC145" s="247">
        <v>1.3214E-6</v>
      </c>
      <c r="AD145" s="247">
        <v>2.6539999999999998E-7</v>
      </c>
      <c r="AE145" s="248"/>
      <c r="AF145" s="247">
        <v>1888.3927378046001</v>
      </c>
      <c r="AG145" s="247" t="s">
        <v>399</v>
      </c>
      <c r="AH145" s="247">
        <v>0.83141723540000001</v>
      </c>
      <c r="AI145" s="247">
        <v>108.5385744636</v>
      </c>
      <c r="AJ145" s="247">
        <v>10.4222449329</v>
      </c>
      <c r="AK145" s="247" t="s">
        <v>399</v>
      </c>
      <c r="AL145" s="154" t="s">
        <v>12</v>
      </c>
    </row>
    <row r="146" spans="1:38" s="3" customFormat="1" ht="26.25" customHeight="1" thickBot="1" x14ac:dyDescent="0.3">
      <c r="A146" s="153"/>
      <c r="B146" s="154" t="s">
        <v>453</v>
      </c>
      <c r="C146" s="155" t="s">
        <v>454</v>
      </c>
      <c r="D146" s="156" t="s">
        <v>1</v>
      </c>
      <c r="E146" s="247">
        <v>7.4602156153374833E-3</v>
      </c>
      <c r="F146" s="247">
        <v>4.2951716355061786E-2</v>
      </c>
      <c r="G146" s="247">
        <v>1.4392170314468993E-5</v>
      </c>
      <c r="H146" s="247">
        <v>7.2735136566837714E-5</v>
      </c>
      <c r="I146" s="247">
        <v>4.7007862281310672E-4</v>
      </c>
      <c r="J146" s="247">
        <v>4.7007862281310672E-4</v>
      </c>
      <c r="K146" s="247">
        <v>4.7007862281310672E-4</v>
      </c>
      <c r="L146" s="247">
        <v>1.0388329052758666E-4</v>
      </c>
      <c r="M146" s="247">
        <v>0.15210562186373638</v>
      </c>
      <c r="N146" s="247">
        <v>3.0436200850942865E-6</v>
      </c>
      <c r="O146" s="247">
        <v>3.9105844261289452E-5</v>
      </c>
      <c r="P146" s="247">
        <v>1.5054951740107769E-5</v>
      </c>
      <c r="Q146" s="247">
        <v>5.1786137287109885E-7</v>
      </c>
      <c r="R146" s="247">
        <v>1.7417730209009564E-4</v>
      </c>
      <c r="S146" s="247">
        <v>6.6209793658346689E-3</v>
      </c>
      <c r="T146" s="247">
        <v>2.7503255605283261E-4</v>
      </c>
      <c r="U146" s="247">
        <v>3.893661073741656E-5</v>
      </c>
      <c r="V146" s="247">
        <v>3.8838575013746966E-3</v>
      </c>
      <c r="W146" s="247">
        <v>3.9429999999999999E-4</v>
      </c>
      <c r="X146" s="247">
        <v>1.10710216E-5</v>
      </c>
      <c r="Y146" s="247">
        <v>1.29500632E-5</v>
      </c>
      <c r="Z146" s="247">
        <v>8.9160495999999994E-6</v>
      </c>
      <c r="AA146" s="247">
        <v>1.3917885600000001E-5</v>
      </c>
      <c r="AB146" s="247">
        <v>4.6855019999999999E-5</v>
      </c>
      <c r="AC146" s="247">
        <v>3.9400000000000001E-7</v>
      </c>
      <c r="AD146" s="247">
        <v>1.157E-7</v>
      </c>
      <c r="AE146" s="248"/>
      <c r="AF146" s="247">
        <v>68.8811571775</v>
      </c>
      <c r="AG146" s="247" t="s">
        <v>399</v>
      </c>
      <c r="AH146" s="247" t="s">
        <v>502</v>
      </c>
      <c r="AI146" s="247">
        <v>4.8371973661999998</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0.25441114725746439</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10.9479524872</v>
      </c>
      <c r="AG147" s="247" t="s">
        <v>399</v>
      </c>
      <c r="AH147" s="247" t="s">
        <v>399</v>
      </c>
      <c r="AI147" s="247">
        <v>0.68124385379999997</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5.2473157115786991E-2</v>
      </c>
      <c r="J148" s="247">
        <v>0.10605679599304156</v>
      </c>
      <c r="K148" s="247">
        <v>0.13018864630512553</v>
      </c>
      <c r="L148" s="247">
        <v>1.0587168458777069E-2</v>
      </c>
      <c r="M148" s="247" t="s">
        <v>399</v>
      </c>
      <c r="N148" s="247">
        <v>0.45648034387065217</v>
      </c>
      <c r="O148" s="247">
        <v>1.9134704937298849E-3</v>
      </c>
      <c r="P148" s="247">
        <v>0</v>
      </c>
      <c r="Q148" s="247">
        <v>5.1789480216827633E-3</v>
      </c>
      <c r="R148" s="247">
        <v>0.17128959688162698</v>
      </c>
      <c r="S148" s="247">
        <v>3.7684199691919811</v>
      </c>
      <c r="T148" s="247">
        <v>2.5740129996052134E-2</v>
      </c>
      <c r="U148" s="247">
        <v>2.6037729261025092E-3</v>
      </c>
      <c r="V148" s="247">
        <v>1.0591538739922455</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3280.9816779210596</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1.5316873974565126E-2</v>
      </c>
      <c r="J149" s="247">
        <v>2.836458143437989E-2</v>
      </c>
      <c r="K149" s="247">
        <v>5.6729162868759779E-2</v>
      </c>
      <c r="L149" s="247">
        <v>6.0132912640885328E-4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3280.9816779210596</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4.2663666362526467</v>
      </c>
      <c r="F152" s="172">
        <f t="shared" ref="F152:AD152" si="1">F141 + F151 + IF(AND(OR($B$4="AT",$B$4="BE",$B$4="CH",$B$4="GB",$B$4="IE",$B$4="LT",$B$4="LU",$B$4="NL"),SUM(F143:F149)&gt;0),SUM(F143:F149)-SUM(F27:F33),0)</f>
        <v>4.2403296638724681</v>
      </c>
      <c r="G152" s="172">
        <f t="shared" si="1"/>
        <v>0.4137899867367843</v>
      </c>
      <c r="H152" s="172">
        <f t="shared" si="1"/>
        <v>8.1154899983233122E-2</v>
      </c>
      <c r="I152" s="172">
        <f t="shared" si="1"/>
        <v>0.41762851222979119</v>
      </c>
      <c r="J152" s="172">
        <f t="shared" si="1"/>
        <v>0.51626925716924321</v>
      </c>
      <c r="K152" s="172">
        <f t="shared" si="1"/>
        <v>0.68184633647028725</v>
      </c>
      <c r="L152" s="172">
        <f t="shared" si="1"/>
        <v>6.7714994156862024E-2</v>
      </c>
      <c r="M152" s="172">
        <f t="shared" si="1"/>
        <v>6.3037718829447664</v>
      </c>
      <c r="N152" s="172">
        <f t="shared" si="1"/>
        <v>0.69368002177169819</v>
      </c>
      <c r="O152" s="172">
        <f t="shared" si="1"/>
        <v>2.6807226581650072E-2</v>
      </c>
      <c r="P152" s="172">
        <f t="shared" si="1"/>
        <v>2.4374946681173904E-2</v>
      </c>
      <c r="Q152" s="172">
        <f t="shared" si="1"/>
        <v>1.4644422138295929E-2</v>
      </c>
      <c r="R152" s="172">
        <f t="shared" si="1"/>
        <v>0.22378602107846474</v>
      </c>
      <c r="S152" s="172">
        <f t="shared" si="1"/>
        <v>4.3890074391350558</v>
      </c>
      <c r="T152" s="172">
        <f t="shared" si="1"/>
        <v>0.20391409925161602</v>
      </c>
      <c r="U152" s="172">
        <f t="shared" si="1"/>
        <v>2.0691745160550844E-2</v>
      </c>
      <c r="V152" s="172">
        <f t="shared" si="1"/>
        <v>1.8315210997657132</v>
      </c>
      <c r="W152" s="172">
        <f t="shared" si="1"/>
        <v>0.88037328326524023</v>
      </c>
      <c r="X152" s="172">
        <f t="shared" si="1"/>
        <v>3.5713755739387579E-2</v>
      </c>
      <c r="Y152" s="172">
        <f t="shared" si="1"/>
        <v>4.3461612222798943E-2</v>
      </c>
      <c r="Z152" s="172">
        <f t="shared" si="1"/>
        <v>1.8958588153049839E-2</v>
      </c>
      <c r="AA152" s="172">
        <f t="shared" si="1"/>
        <v>2.0682668868805494E-2</v>
      </c>
      <c r="AB152" s="172">
        <f t="shared" si="1"/>
        <v>0.11881778737121063</v>
      </c>
      <c r="AC152" s="172">
        <f t="shared" si="1"/>
        <v>2.4671560182109073E-2</v>
      </c>
      <c r="AD152" s="172">
        <f t="shared" si="1"/>
        <v>1.4017655067923119E-2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4.2663666362526467</v>
      </c>
      <c r="F154" s="172">
        <f>F141 + F153 - IF(OR($B$6=2005,$B$6&gt;=2020),SUM(F99:F122),0) + IF(AND(OR($B$4="AT",$B$4="BE",$B$4="CH",$B$4="GB",$B$4="IE",$B$4="LT",$B$4="LU",$B$4="NL"),SUM(F143:F149)&gt;0),SUM(F143:F149)-SUM(F27:F33),0)</f>
        <v>4.2403296638724681</v>
      </c>
      <c r="G154" s="172">
        <f>G141 + G153 + IF(AND(OR($B$4="AT",$B$4="BE",$B$4="CH",$B$4="GB",$B$4="IE",$B$4="LT",$B$4="LU",$B$4="NL"),SUM(G143:G149)&gt;0),SUM(G143:G149)-SUM(G27:G33),0)</f>
        <v>0.4137899867367843</v>
      </c>
      <c r="H154" s="172">
        <f t="shared" ref="H154:AD154" si="2">H141 + H153 + IF(AND(OR($B$4="AT",$B$4="BE",$B$4="CH",$B$4="GB",$B$4="IE",$B$4="LT",$B$4="LU",$B$4="NL"),SUM(H143:H149)&gt;0),SUM(H143:H149)-SUM(H27:H33),0)</f>
        <v>8.1154899983233122E-2</v>
      </c>
      <c r="I154" s="172">
        <f t="shared" si="2"/>
        <v>0.41762851222979119</v>
      </c>
      <c r="J154" s="172">
        <f t="shared" si="2"/>
        <v>0.51626925716924321</v>
      </c>
      <c r="K154" s="172">
        <f t="shared" si="2"/>
        <v>0.68184633647028725</v>
      </c>
      <c r="L154" s="172">
        <f t="shared" si="2"/>
        <v>6.7714994156862024E-2</v>
      </c>
      <c r="M154" s="172">
        <f t="shared" si="2"/>
        <v>6.3037718829447664</v>
      </c>
      <c r="N154" s="172">
        <f t="shared" si="2"/>
        <v>0.69368002177169819</v>
      </c>
      <c r="O154" s="172">
        <f t="shared" si="2"/>
        <v>2.6807226581650072E-2</v>
      </c>
      <c r="P154" s="172">
        <f t="shared" si="2"/>
        <v>2.4374946681173904E-2</v>
      </c>
      <c r="Q154" s="172">
        <f t="shared" si="2"/>
        <v>1.4644422138295929E-2</v>
      </c>
      <c r="R154" s="172">
        <f t="shared" si="2"/>
        <v>0.22378602107846474</v>
      </c>
      <c r="S154" s="172">
        <f t="shared" si="2"/>
        <v>4.3890074391350558</v>
      </c>
      <c r="T154" s="172">
        <f t="shared" si="2"/>
        <v>0.20391409925161602</v>
      </c>
      <c r="U154" s="172">
        <f t="shared" si="2"/>
        <v>2.0691745160550844E-2</v>
      </c>
      <c r="V154" s="172">
        <f t="shared" si="2"/>
        <v>1.8315210997657132</v>
      </c>
      <c r="W154" s="172">
        <f t="shared" si="2"/>
        <v>0.88037328326524023</v>
      </c>
      <c r="X154" s="172">
        <f t="shared" si="2"/>
        <v>3.5713755739387579E-2</v>
      </c>
      <c r="Y154" s="172">
        <f t="shared" si="2"/>
        <v>4.3461612222798943E-2</v>
      </c>
      <c r="Z154" s="172">
        <f t="shared" si="2"/>
        <v>1.8958588153049839E-2</v>
      </c>
      <c r="AA154" s="172">
        <f t="shared" si="2"/>
        <v>2.0682668868805494E-2</v>
      </c>
      <c r="AB154" s="172">
        <f t="shared" si="2"/>
        <v>0.11881778737121063</v>
      </c>
      <c r="AC154" s="172">
        <f t="shared" si="2"/>
        <v>2.4671560182109073E-2</v>
      </c>
      <c r="AD154" s="172">
        <f t="shared" si="2"/>
        <v>1.4017655067923119E-2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85"/>
  <sheetViews>
    <sheetView zoomScale="80" zoomScaleNormal="80" workbookViewId="0">
      <pane xSplit="4" ySplit="13" topLeftCell="E14" activePane="bottomRight" state="frozen"/>
      <selection activeCell="A10" sqref="A10:A12"/>
      <selection pane="topRight" activeCell="A10" sqref="A10:A12"/>
      <selection pane="bottomLeft" activeCell="A10" sqref="A10:A12"/>
      <selection pane="bottomRight" activeCell="F24" sqref="F24"/>
    </sheetView>
  </sheetViews>
  <sheetFormatPr defaultColWidth="8.88671875" defaultRowHeight="13.2" x14ac:dyDescent="0.25"/>
  <cols>
    <col min="1" max="2" width="21.44140625" style="243" customWidth="1"/>
    <col min="3" max="3" width="46.44140625" style="274" customWidth="1"/>
    <col min="4" max="4" width="7.109375" style="243" bestFit="1" customWidth="1"/>
    <col min="5" max="24" width="8.5546875" style="243" customWidth="1"/>
    <col min="25" max="25" width="8.88671875" style="243" customWidth="1"/>
    <col min="26" max="30" width="8.5546875" style="243" customWidth="1"/>
    <col min="31" max="31" width="13.21875" style="243" bestFit="1" customWidth="1"/>
    <col min="32" max="36" width="8.5546875" style="243" customWidth="1"/>
    <col min="37" max="37" width="11.55468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2020</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2020</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0.29614369708671773</v>
      </c>
      <c r="F14" s="247">
        <v>1.4051266061022272E-2</v>
      </c>
      <c r="G14" s="247">
        <v>7.9135038183003722E-4</v>
      </c>
      <c r="H14" s="247">
        <v>2.2812996168475722E-3</v>
      </c>
      <c r="I14" s="247">
        <v>4.5109662546010468E-3</v>
      </c>
      <c r="J14" s="247">
        <v>4.521354794342982E-3</v>
      </c>
      <c r="K14" s="247">
        <v>4.5356390364881434E-3</v>
      </c>
      <c r="L14" s="247">
        <v>1.4428763880502623E-4</v>
      </c>
      <c r="M14" s="247">
        <v>8.9120170859882455E-2</v>
      </c>
      <c r="N14" s="247">
        <v>3.7020083810756603E-2</v>
      </c>
      <c r="O14" s="247">
        <v>2.0062201686277432E-3</v>
      </c>
      <c r="P14" s="247">
        <v>6.1703254243579298E-3</v>
      </c>
      <c r="Q14" s="247">
        <v>4.270520187060132E-3</v>
      </c>
      <c r="R14" s="247">
        <v>7.0071365724343948E-3</v>
      </c>
      <c r="S14" s="247">
        <v>4.0118986516989247E-3</v>
      </c>
      <c r="T14" s="247">
        <v>3.0067254759714684E-3</v>
      </c>
      <c r="U14" s="247">
        <v>5.7646620318923588E-3</v>
      </c>
      <c r="V14" s="247">
        <v>0.22271030126916627</v>
      </c>
      <c r="W14" s="247">
        <v>3.0824357204967064E-2</v>
      </c>
      <c r="X14" s="247">
        <v>5.0252640769566582E-6</v>
      </c>
      <c r="Y14" s="247">
        <v>1.0127582115434985E-5</v>
      </c>
      <c r="Z14" s="247">
        <v>6.0231741154349866E-6</v>
      </c>
      <c r="AA14" s="247">
        <v>7.0792297383575673E-6</v>
      </c>
      <c r="AB14" s="247">
        <v>2.822529642326162E-5</v>
      </c>
      <c r="AC14" s="247">
        <v>2.2085624000000005E-2</v>
      </c>
      <c r="AD14" s="247">
        <v>1.6613079999999999E-6</v>
      </c>
      <c r="AE14" s="248"/>
      <c r="AF14" s="249">
        <v>1.209134999999999</v>
      </c>
      <c r="AG14" s="249" t="s">
        <v>399</v>
      </c>
      <c r="AH14" s="249">
        <v>1514.6741487483177</v>
      </c>
      <c r="AI14" s="249">
        <v>2558.0105929858059</v>
      </c>
      <c r="AJ14" s="249">
        <v>2201.2659647999999</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6.3087222511880078E-2</v>
      </c>
      <c r="F23" s="247">
        <v>4.7739790948247512E-2</v>
      </c>
      <c r="G23" s="247">
        <v>1.2291108901654616E-4</v>
      </c>
      <c r="H23" s="247">
        <v>9.02541372198781E-5</v>
      </c>
      <c r="I23" s="247">
        <v>5.8465211945327149E-3</v>
      </c>
      <c r="J23" s="247">
        <v>1.4417650574918709E-2</v>
      </c>
      <c r="K23" s="247">
        <v>8.8545595229678656E-2</v>
      </c>
      <c r="L23" s="247">
        <v>3.4482536184948882E-3</v>
      </c>
      <c r="M23" s="247">
        <v>0.28340346750817258</v>
      </c>
      <c r="N23" s="247">
        <v>6.5888822516206878E-6</v>
      </c>
      <c r="O23" s="247">
        <v>2.235114183334723E-4</v>
      </c>
      <c r="P23" s="247" t="s">
        <v>502</v>
      </c>
      <c r="Q23" s="247" t="s">
        <v>502</v>
      </c>
      <c r="R23" s="247">
        <v>6.0279762049689754E-4</v>
      </c>
      <c r="S23" s="247">
        <v>2.6340252217567948E-2</v>
      </c>
      <c r="T23" s="247">
        <v>8.3279465477957874E-4</v>
      </c>
      <c r="U23" s="247">
        <v>1.1495370033354748E-4</v>
      </c>
      <c r="V23" s="247">
        <v>1.6496574140221432E-2</v>
      </c>
      <c r="W23" s="247" t="s">
        <v>502</v>
      </c>
      <c r="X23" s="247">
        <v>3.5139604175535142E-4</v>
      </c>
      <c r="Y23" s="247">
        <v>5.7597588583151215E-4</v>
      </c>
      <c r="Z23" s="247" t="s">
        <v>399</v>
      </c>
      <c r="AA23" s="247" t="s">
        <v>399</v>
      </c>
      <c r="AB23" s="247">
        <v>9.2737192758686352E-4</v>
      </c>
      <c r="AC23" s="247" t="s">
        <v>502</v>
      </c>
      <c r="AD23" s="247" t="s">
        <v>399</v>
      </c>
      <c r="AE23" s="248"/>
      <c r="AF23" s="249">
        <v>494.06345930653646</v>
      </c>
      <c r="AG23" s="249" t="s">
        <v>399</v>
      </c>
      <c r="AH23" s="249" t="s">
        <v>399</v>
      </c>
      <c r="AI23" s="249">
        <v>0.97131826303524782</v>
      </c>
      <c r="AJ23" s="249" t="s">
        <v>399</v>
      </c>
      <c r="AK23" s="249" t="s">
        <v>414</v>
      </c>
      <c r="AL23" s="250" t="s">
        <v>12</v>
      </c>
    </row>
    <row r="24" spans="1:38" s="1" customFormat="1" ht="26.25" customHeight="1" thickBot="1" x14ac:dyDescent="0.3">
      <c r="A24" s="253" t="s">
        <v>114</v>
      </c>
      <c r="B24" s="251" t="s">
        <v>326</v>
      </c>
      <c r="C24" s="245" t="s">
        <v>344</v>
      </c>
      <c r="D24" s="246"/>
      <c r="E24" s="247">
        <v>7.9084246128846944E-2</v>
      </c>
      <c r="F24" s="247">
        <v>2.1989204778089459E-2</v>
      </c>
      <c r="G24" s="247">
        <v>1.5323011658163984E-3</v>
      </c>
      <c r="H24" s="247">
        <v>5.6298996778587971E-4</v>
      </c>
      <c r="I24" s="247">
        <v>1.1148203586379933E-3</v>
      </c>
      <c r="J24" s="247">
        <v>1.1148203586379933E-3</v>
      </c>
      <c r="K24" s="247">
        <v>1.1148203586379933E-3</v>
      </c>
      <c r="L24" s="247">
        <v>2.4502096559715712E-4</v>
      </c>
      <c r="M24" s="247">
        <v>2.8389981960762246E-2</v>
      </c>
      <c r="N24" s="247">
        <v>1.1827905866731799E-5</v>
      </c>
      <c r="O24" s="247">
        <v>9.5722578675786565E-7</v>
      </c>
      <c r="P24" s="247">
        <v>5.0726912913590235E-4</v>
      </c>
      <c r="Q24" s="247">
        <v>9.4088620465917954E-5</v>
      </c>
      <c r="R24" s="247">
        <v>1.6010747627919921E-5</v>
      </c>
      <c r="S24" s="247">
        <v>6.6710982972469385E-6</v>
      </c>
      <c r="T24" s="247">
        <v>1.2310535604812769E-5</v>
      </c>
      <c r="U24" s="247">
        <v>5.6355981293876795E-5</v>
      </c>
      <c r="V24" s="247">
        <v>1.2415125660524872E-3</v>
      </c>
      <c r="W24" s="247">
        <v>5.1323511682248844E-4</v>
      </c>
      <c r="X24" s="247">
        <v>7.0989201030727814E-7</v>
      </c>
      <c r="Y24" s="247">
        <v>3.0008824720871625E-6</v>
      </c>
      <c r="Z24" s="247">
        <v>1.0613773796649767E-6</v>
      </c>
      <c r="AA24" s="247">
        <v>1.0388208996734452E-6</v>
      </c>
      <c r="AB24" s="247">
        <v>5.8109727617328628E-6</v>
      </c>
      <c r="AC24" s="247" t="s">
        <v>502</v>
      </c>
      <c r="AD24" s="247" t="s">
        <v>502</v>
      </c>
      <c r="AE24" s="248"/>
      <c r="AF24" s="249">
        <v>19.27193762034975</v>
      </c>
      <c r="AG24" s="249" t="s">
        <v>399</v>
      </c>
      <c r="AH24" s="249">
        <v>935.10462337307467</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1.0130805613628111</v>
      </c>
      <c r="F27" s="247">
        <v>0.73281621872554614</v>
      </c>
      <c r="G27" s="247">
        <v>2.1783844912883253E-3</v>
      </c>
      <c r="H27" s="247">
        <v>1.9604226324254438E-2</v>
      </c>
      <c r="I27" s="247">
        <v>1.2489233189055418E-2</v>
      </c>
      <c r="J27" s="247">
        <v>1.2489233189055418E-2</v>
      </c>
      <c r="K27" s="247">
        <v>1.2489233189055418E-2</v>
      </c>
      <c r="L27" s="247">
        <v>1.0104029956908969E-2</v>
      </c>
      <c r="M27" s="247">
        <v>2.7423482780791337</v>
      </c>
      <c r="N27" s="247">
        <v>1.8423256612947568E-4</v>
      </c>
      <c r="O27" s="247">
        <v>2.1889810949080464E-5</v>
      </c>
      <c r="P27" s="247">
        <v>1.2370217305609965E-3</v>
      </c>
      <c r="Q27" s="247">
        <v>3.5113236057828633E-5</v>
      </c>
      <c r="R27" s="247">
        <v>1.3206789835716465E-3</v>
      </c>
      <c r="S27" s="247">
        <v>9.0948983941437024E-4</v>
      </c>
      <c r="T27" s="247">
        <v>2.1755503140130525E-4</v>
      </c>
      <c r="U27" s="247">
        <v>2.6446850217496417E-5</v>
      </c>
      <c r="V27" s="247">
        <v>4.5004414639393964E-3</v>
      </c>
      <c r="W27" s="247">
        <v>2.1666499999999998E-2</v>
      </c>
      <c r="X27" s="247">
        <v>2.1987080676E-3</v>
      </c>
      <c r="Y27" s="247">
        <v>2.5226373574000001E-3</v>
      </c>
      <c r="Z27" s="247">
        <v>1.8924536702000002E-3</v>
      </c>
      <c r="AA27" s="247">
        <v>2.2328671059000001E-3</v>
      </c>
      <c r="AB27" s="247">
        <v>8.8466662011000008E-3</v>
      </c>
      <c r="AC27" s="247">
        <v>2.1667000000000001E-5</v>
      </c>
      <c r="AD27" s="247">
        <v>4.3359000000000003E-6</v>
      </c>
      <c r="AE27" s="248"/>
      <c r="AF27" s="247">
        <v>6886.3810215259</v>
      </c>
      <c r="AG27" s="247" t="s">
        <v>399</v>
      </c>
      <c r="AH27" s="247">
        <v>40.7107452825</v>
      </c>
      <c r="AI27" s="247">
        <v>677.15505175939995</v>
      </c>
      <c r="AJ27" s="247">
        <v>20.2685693683</v>
      </c>
      <c r="AK27" s="247" t="s">
        <v>399</v>
      </c>
      <c r="AL27" s="250" t="s">
        <v>12</v>
      </c>
    </row>
    <row r="28" spans="1:38" s="1" customFormat="1" ht="26.25" customHeight="1" thickBot="1" x14ac:dyDescent="0.3">
      <c r="A28" s="244" t="s">
        <v>123</v>
      </c>
      <c r="B28" s="244" t="s">
        <v>164</v>
      </c>
      <c r="C28" s="245" t="s">
        <v>146</v>
      </c>
      <c r="D28" s="246"/>
      <c r="E28" s="247">
        <v>0.41950583179907036</v>
      </c>
      <c r="F28" s="247">
        <v>1.6182116892263301E-2</v>
      </c>
      <c r="G28" s="247">
        <v>5.186590685382315E-4</v>
      </c>
      <c r="H28" s="247">
        <v>1.7602299693841167E-3</v>
      </c>
      <c r="I28" s="247">
        <v>3.9382950227117739E-3</v>
      </c>
      <c r="J28" s="247">
        <v>3.9382950227117739E-3</v>
      </c>
      <c r="K28" s="247">
        <v>3.9382950227117739E-3</v>
      </c>
      <c r="L28" s="247">
        <v>3.2739086408456247E-3</v>
      </c>
      <c r="M28" s="247">
        <v>0.11649209799756488</v>
      </c>
      <c r="N28" s="247">
        <v>1.9784485431390613E-5</v>
      </c>
      <c r="O28" s="247">
        <v>2.0205339551551565E-6</v>
      </c>
      <c r="P28" s="247">
        <v>2.0102490799141654E-4</v>
      </c>
      <c r="Q28" s="247">
        <v>3.9358543802700705E-6</v>
      </c>
      <c r="R28" s="247">
        <v>3.1434662455522998E-4</v>
      </c>
      <c r="S28" s="247">
        <v>2.1108679489032387E-4</v>
      </c>
      <c r="T28" s="247">
        <v>9.6603387712242458E-6</v>
      </c>
      <c r="U28" s="247">
        <v>3.8306408502298313E-6</v>
      </c>
      <c r="V28" s="247">
        <v>6.863589471401625E-4</v>
      </c>
      <c r="W28" s="247">
        <v>3.6552000000000004E-3</v>
      </c>
      <c r="X28" s="247">
        <v>6.179919889E-4</v>
      </c>
      <c r="Y28" s="247">
        <v>6.9313958919999994E-4</v>
      </c>
      <c r="Z28" s="247">
        <v>5.430396075E-4</v>
      </c>
      <c r="AA28" s="247">
        <v>5.7704548100000002E-4</v>
      </c>
      <c r="AB28" s="247">
        <v>2.4312166666E-3</v>
      </c>
      <c r="AC28" s="247">
        <v>3.6548000000000001E-6</v>
      </c>
      <c r="AD28" s="247">
        <v>7.3379999999999997E-7</v>
      </c>
      <c r="AE28" s="248"/>
      <c r="AF28" s="247">
        <v>1419.8507612164999</v>
      </c>
      <c r="AG28" s="247" t="s">
        <v>399</v>
      </c>
      <c r="AH28" s="247" t="s">
        <v>502</v>
      </c>
      <c r="AI28" s="247">
        <v>157.84298611919999</v>
      </c>
      <c r="AJ28" s="247" t="s">
        <v>399</v>
      </c>
      <c r="AK28" s="247" t="s">
        <v>399</v>
      </c>
      <c r="AL28" s="250" t="s">
        <v>12</v>
      </c>
    </row>
    <row r="29" spans="1:38" s="1" customFormat="1" ht="26.25" customHeight="1" thickBot="1" x14ac:dyDescent="0.3">
      <c r="A29" s="244" t="s">
        <v>123</v>
      </c>
      <c r="B29" s="244" t="s">
        <v>165</v>
      </c>
      <c r="C29" s="245" t="s">
        <v>147</v>
      </c>
      <c r="D29" s="246"/>
      <c r="E29" s="247">
        <v>0.47473877695277883</v>
      </c>
      <c r="F29" s="247">
        <v>1.1885942964358402E-2</v>
      </c>
      <c r="G29" s="247">
        <v>6.6219932209200707E-4</v>
      </c>
      <c r="H29" s="247">
        <v>1.0832201671126238E-3</v>
      </c>
      <c r="I29" s="247">
        <v>5.0390468559185601E-3</v>
      </c>
      <c r="J29" s="247">
        <v>5.0390468559185601E-3</v>
      </c>
      <c r="K29" s="247">
        <v>5.0390468559185601E-3</v>
      </c>
      <c r="L29" s="247">
        <v>3.2668283313839761E-3</v>
      </c>
      <c r="M29" s="247">
        <v>0.13383199489971503</v>
      </c>
      <c r="N29" s="247">
        <v>2.3600295221723723E-5</v>
      </c>
      <c r="O29" s="247">
        <v>2.3600310367290364E-6</v>
      </c>
      <c r="P29" s="247">
        <v>2.5016281659432038E-4</v>
      </c>
      <c r="Q29" s="247">
        <v>4.7200582870664107E-6</v>
      </c>
      <c r="R29" s="247">
        <v>4.0120422741344604E-4</v>
      </c>
      <c r="S29" s="247">
        <v>2.690428452774362E-4</v>
      </c>
      <c r="T29" s="247">
        <v>9.4401809427910741E-6</v>
      </c>
      <c r="U29" s="247">
        <v>4.7200545006747486E-6</v>
      </c>
      <c r="V29" s="247">
        <v>8.4960969652970542E-4</v>
      </c>
      <c r="W29" s="247">
        <v>1.8346E-3</v>
      </c>
      <c r="X29" s="247">
        <v>1.124248625E-4</v>
      </c>
      <c r="Y29" s="247">
        <v>6.8079500270000004E-4</v>
      </c>
      <c r="Z29" s="247">
        <v>7.6074157229999992E-4</v>
      </c>
      <c r="AA29" s="247">
        <v>1.748831203E-4</v>
      </c>
      <c r="AB29" s="247">
        <v>1.7288445578E-3</v>
      </c>
      <c r="AC29" s="247">
        <v>1.0250999999999999E-6</v>
      </c>
      <c r="AD29" s="247">
        <v>2.054E-7</v>
      </c>
      <c r="AE29" s="248"/>
      <c r="AF29" s="247">
        <v>1797.6851031584999</v>
      </c>
      <c r="AG29" s="247" t="s">
        <v>399</v>
      </c>
      <c r="AH29" s="247">
        <v>4.0929638989999999</v>
      </c>
      <c r="AI29" s="247">
        <v>201.2282107268</v>
      </c>
      <c r="AJ29" s="247">
        <v>13.2732450736</v>
      </c>
      <c r="AK29" s="247" t="s">
        <v>399</v>
      </c>
      <c r="AL29" s="250" t="s">
        <v>12</v>
      </c>
    </row>
    <row r="30" spans="1:38" s="1" customFormat="1" ht="26.25" customHeight="1" thickBot="1" x14ac:dyDescent="0.3">
      <c r="A30" s="244" t="s">
        <v>123</v>
      </c>
      <c r="B30" s="244" t="s">
        <v>166</v>
      </c>
      <c r="C30" s="245" t="s">
        <v>54</v>
      </c>
      <c r="D30" s="246"/>
      <c r="E30" s="247">
        <v>6.2972661479501323E-3</v>
      </c>
      <c r="F30" s="247">
        <v>3.6082386945968506E-2</v>
      </c>
      <c r="G30" s="247">
        <v>1.5297394560196323E-5</v>
      </c>
      <c r="H30" s="247">
        <v>6.2413878737548926E-5</v>
      </c>
      <c r="I30" s="247">
        <v>3.8921464121692171E-4</v>
      </c>
      <c r="J30" s="247">
        <v>3.8921464121692171E-4</v>
      </c>
      <c r="K30" s="247">
        <v>3.8921464121692171E-4</v>
      </c>
      <c r="L30" s="247">
        <v>8.6808172935481527E-5</v>
      </c>
      <c r="M30" s="247">
        <v>0.12410234005782012</v>
      </c>
      <c r="N30" s="247">
        <v>2.6116274836773244E-6</v>
      </c>
      <c r="O30" s="247">
        <v>3.7897039194328542E-5</v>
      </c>
      <c r="P30" s="247">
        <v>1.2748692051395725E-5</v>
      </c>
      <c r="Q30" s="247">
        <v>4.3843327038633611E-7</v>
      </c>
      <c r="R30" s="247">
        <v>1.6763489338004063E-4</v>
      </c>
      <c r="S30" s="247">
        <v>6.422574851501133E-3</v>
      </c>
      <c r="T30" s="247">
        <v>2.6634077408703525E-4</v>
      </c>
      <c r="U30" s="247">
        <v>3.7732816022865793E-5</v>
      </c>
      <c r="V30" s="247">
        <v>3.760995026678403E-3</v>
      </c>
      <c r="W30" s="247">
        <v>3.2030000000000003E-4</v>
      </c>
      <c r="X30" s="247">
        <v>9.3435516999999986E-6</v>
      </c>
      <c r="Y30" s="247">
        <v>1.08635987E-5</v>
      </c>
      <c r="Z30" s="247">
        <v>7.5468592999999999E-6</v>
      </c>
      <c r="AA30" s="247">
        <v>1.1640280500000001E-5</v>
      </c>
      <c r="AB30" s="247">
        <v>3.9394290199999999E-5</v>
      </c>
      <c r="AC30" s="247">
        <v>3.2020000000000002E-7</v>
      </c>
      <c r="AD30" s="247">
        <v>9.0400000000000002E-8</v>
      </c>
      <c r="AE30" s="248"/>
      <c r="AF30" s="247">
        <v>57.377733935599998</v>
      </c>
      <c r="AG30" s="247" t="s">
        <v>399</v>
      </c>
      <c r="AH30" s="247" t="s">
        <v>502</v>
      </c>
      <c r="AI30" s="247">
        <v>4.9115675189000001</v>
      </c>
      <c r="AJ30" s="247" t="s">
        <v>399</v>
      </c>
      <c r="AK30" s="247" t="s">
        <v>399</v>
      </c>
      <c r="AL30" s="250" t="s">
        <v>12</v>
      </c>
    </row>
    <row r="31" spans="1:38" s="1" customFormat="1" ht="26.25" customHeight="1" thickBot="1" x14ac:dyDescent="0.3">
      <c r="A31" s="244" t="s">
        <v>123</v>
      </c>
      <c r="B31" s="244" t="s">
        <v>167</v>
      </c>
      <c r="C31" s="245" t="s">
        <v>55</v>
      </c>
      <c r="D31" s="246"/>
      <c r="E31" s="247" t="s">
        <v>399</v>
      </c>
      <c r="F31" s="247">
        <v>0.28446381246476243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12.033512573499999</v>
      </c>
      <c r="AG31" s="247" t="s">
        <v>399</v>
      </c>
      <c r="AH31" s="247" t="s">
        <v>399</v>
      </c>
      <c r="AI31" s="247">
        <v>0.81973176479999998</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4.4248391479354589E-2</v>
      </c>
      <c r="J32" s="247">
        <v>8.9335170478286083E-2</v>
      </c>
      <c r="K32" s="247">
        <v>0.10976601281814957</v>
      </c>
      <c r="L32" s="247">
        <v>8.9545975461226366E-3</v>
      </c>
      <c r="M32" s="247" t="s">
        <v>399</v>
      </c>
      <c r="N32" s="247">
        <v>0.38356070824149313</v>
      </c>
      <c r="O32" s="247">
        <v>1.609367263763508E-3</v>
      </c>
      <c r="P32" s="247">
        <v>0</v>
      </c>
      <c r="Q32" s="247">
        <v>4.3523565054383283E-3</v>
      </c>
      <c r="R32" s="247">
        <v>0.1439106079664752</v>
      </c>
      <c r="S32" s="247">
        <v>3.1659367000840457</v>
      </c>
      <c r="T32" s="247">
        <v>2.1636187215198163E-2</v>
      </c>
      <c r="U32" s="247">
        <v>2.1953202563629931E-3</v>
      </c>
      <c r="V32" s="247">
        <v>0.89272856292682501</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2736.6274113765121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1.3114914795682747E-2</v>
      </c>
      <c r="J33" s="247">
        <v>2.4286879251264354E-2</v>
      </c>
      <c r="K33" s="247">
        <v>4.8573758502528708E-2</v>
      </c>
      <c r="L33" s="247">
        <v>5.1488184012680397E-4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2736.6274113765121</v>
      </c>
      <c r="AL33" s="250" t="s">
        <v>459</v>
      </c>
    </row>
    <row r="34" spans="1:38" s="1" customFormat="1" ht="26.25" customHeight="1" thickBot="1" x14ac:dyDescent="0.3">
      <c r="A34" s="244" t="s">
        <v>121</v>
      </c>
      <c r="B34" s="244" t="s">
        <v>170</v>
      </c>
      <c r="C34" s="245" t="s">
        <v>58</v>
      </c>
      <c r="D34" s="246"/>
      <c r="E34" s="247">
        <v>4.2653510517090203E-2</v>
      </c>
      <c r="F34" s="247">
        <v>3.785980178793405E-3</v>
      </c>
      <c r="G34" s="247">
        <v>8.3977379196896226E-5</v>
      </c>
      <c r="H34" s="247">
        <v>5.7034636704558683E-6</v>
      </c>
      <c r="I34" s="247">
        <v>1.1151496145854511E-3</v>
      </c>
      <c r="J34" s="247">
        <v>1.1718343455433562E-3</v>
      </c>
      <c r="K34" s="247">
        <v>1.2372667201676043E-3</v>
      </c>
      <c r="L34" s="247">
        <v>7.2484724948054325E-4</v>
      </c>
      <c r="M34" s="247">
        <v>8.7091540342114464E-3</v>
      </c>
      <c r="N34" s="247" t="s">
        <v>502</v>
      </c>
      <c r="O34" s="247">
        <v>8.1528038970320087E-6</v>
      </c>
      <c r="P34" s="247" t="s">
        <v>502</v>
      </c>
      <c r="Q34" s="247" t="s">
        <v>502</v>
      </c>
      <c r="R34" s="247">
        <v>4.0694038335829296E-5</v>
      </c>
      <c r="S34" s="247">
        <v>1.3835273222688651E-3</v>
      </c>
      <c r="T34" s="247">
        <v>5.6964655555227932E-5</v>
      </c>
      <c r="U34" s="247">
        <v>8.1528038970320087E-6</v>
      </c>
      <c r="V34" s="247">
        <v>8.1388076671658584E-4</v>
      </c>
      <c r="W34" s="247" t="s">
        <v>502</v>
      </c>
      <c r="X34" s="247">
        <v>2.442342111643065E-5</v>
      </c>
      <c r="Y34" s="247">
        <v>4.0694038335829296E-5</v>
      </c>
      <c r="Z34" s="247" t="s">
        <v>502</v>
      </c>
      <c r="AA34" s="247" t="s">
        <v>502</v>
      </c>
      <c r="AB34" s="247">
        <v>6.511745945225995E-5</v>
      </c>
      <c r="AC34" s="247" t="s">
        <v>399</v>
      </c>
      <c r="AD34" s="247" t="s">
        <v>399</v>
      </c>
      <c r="AE34" s="248"/>
      <c r="AF34" s="249">
        <v>34.990574665373423</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2.9529218184318924E-2</v>
      </c>
      <c r="F36" s="247">
        <v>1.0532519059938069E-3</v>
      </c>
      <c r="G36" s="247">
        <v>1.1320072688402656E-3</v>
      </c>
      <c r="H36" s="247">
        <v>2.7491605100406449E-6</v>
      </c>
      <c r="I36" s="247">
        <v>5.2654509533484354E-4</v>
      </c>
      <c r="J36" s="247">
        <v>5.642247658548124E-4</v>
      </c>
      <c r="K36" s="247">
        <v>5.642247658548124E-4</v>
      </c>
      <c r="L36" s="247">
        <v>1.7490967741499183E-4</v>
      </c>
      <c r="M36" s="247">
        <v>2.7831207281058526E-3</v>
      </c>
      <c r="N36" s="247">
        <v>4.8886542481487465E-5</v>
      </c>
      <c r="O36" s="247">
        <v>3.7679670519968839E-6</v>
      </c>
      <c r="P36" s="247">
        <v>1.1287729623578645E-5</v>
      </c>
      <c r="Q36" s="247">
        <v>1.5039525143163527E-5</v>
      </c>
      <c r="R36" s="247">
        <v>1.880749219516041E-5</v>
      </c>
      <c r="S36" s="247">
        <v>3.3103126847371762E-4</v>
      </c>
      <c r="T36" s="247">
        <v>3.7614984390320821E-4</v>
      </c>
      <c r="U36" s="247">
        <v>3.761498439032082E-5</v>
      </c>
      <c r="V36" s="247">
        <v>4.5134746961902585E-4</v>
      </c>
      <c r="W36" s="247">
        <v>4.8886542481487466E-2</v>
      </c>
      <c r="X36" s="247" t="s">
        <v>502</v>
      </c>
      <c r="Y36" s="247" t="s">
        <v>502</v>
      </c>
      <c r="Z36" s="247" t="s">
        <v>502</v>
      </c>
      <c r="AA36" s="247" t="s">
        <v>502</v>
      </c>
      <c r="AB36" s="247">
        <v>1.2775510605482997E-6</v>
      </c>
      <c r="AC36" s="247">
        <v>3.0079050286327055E-5</v>
      </c>
      <c r="AD36" s="247">
        <v>1.4295634652211352E-5</v>
      </c>
      <c r="AE36" s="248"/>
      <c r="AF36" s="249">
        <v>16.171532412003792</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5.9063370262523218</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1.9737281524299624E-3</v>
      </c>
      <c r="F38" s="247">
        <v>2.0275043940993047E-4</v>
      </c>
      <c r="G38" s="247">
        <v>2.6367375959114034E-6</v>
      </c>
      <c r="H38" s="247">
        <v>1.9484979777126112E-6</v>
      </c>
      <c r="I38" s="247">
        <v>8.4994864547237518E-5</v>
      </c>
      <c r="J38" s="247">
        <v>1.8451323761912381E-4</v>
      </c>
      <c r="K38" s="247">
        <v>1.0047770932335755E-3</v>
      </c>
      <c r="L38" s="247">
        <v>5.6053838375759779E-5</v>
      </c>
      <c r="M38" s="247">
        <v>1.7973238536240384E-3</v>
      </c>
      <c r="N38" s="247">
        <v>2.0518239934339602E-10</v>
      </c>
      <c r="O38" s="247">
        <v>3.1364946354734805E-6</v>
      </c>
      <c r="P38" s="247" t="s">
        <v>502</v>
      </c>
      <c r="Q38" s="247" t="s">
        <v>502</v>
      </c>
      <c r="R38" s="247">
        <v>1.2995757762827436E-5</v>
      </c>
      <c r="S38" s="247">
        <v>4.9980929957418928E-4</v>
      </c>
      <c r="T38" s="247">
        <v>1.7837828252101261E-5</v>
      </c>
      <c r="U38" s="247">
        <v>2.4487042358735834E-6</v>
      </c>
      <c r="V38" s="247">
        <v>2.6838581461415353E-4</v>
      </c>
      <c r="W38" s="247" t="s">
        <v>502</v>
      </c>
      <c r="X38" s="247">
        <v>7.346789101053108E-6</v>
      </c>
      <c r="Y38" s="247">
        <v>1.2240536106620475E-5</v>
      </c>
      <c r="Z38" s="247" t="s">
        <v>399</v>
      </c>
      <c r="AA38" s="247" t="s">
        <v>399</v>
      </c>
      <c r="AB38" s="247">
        <v>1.9587325207673576E-5</v>
      </c>
      <c r="AC38" s="247" t="s">
        <v>502</v>
      </c>
      <c r="AD38" s="247" t="s">
        <v>399</v>
      </c>
      <c r="AE38" s="248"/>
      <c r="AF38" s="249">
        <v>10.466431117985358</v>
      </c>
      <c r="AG38" s="249" t="s">
        <v>399</v>
      </c>
      <c r="AH38" s="249" t="s">
        <v>399</v>
      </c>
      <c r="AI38" s="249">
        <v>3.0247529721237612E-5</v>
      </c>
      <c r="AJ38" s="249" t="s">
        <v>399</v>
      </c>
      <c r="AK38" s="249" t="s">
        <v>414</v>
      </c>
      <c r="AL38" s="250" t="s">
        <v>12</v>
      </c>
    </row>
    <row r="39" spans="1:38" s="1" customFormat="1" ht="26.25" customHeight="1" thickBot="1" x14ac:dyDescent="0.3">
      <c r="A39" s="244" t="s">
        <v>115</v>
      </c>
      <c r="B39" s="244" t="s">
        <v>175</v>
      </c>
      <c r="C39" s="245" t="s">
        <v>423</v>
      </c>
      <c r="D39" s="246"/>
      <c r="E39" s="247">
        <v>0.4107737420320311</v>
      </c>
      <c r="F39" s="247">
        <v>0.27949091976046003</v>
      </c>
      <c r="G39" s="247">
        <v>9.3932047258897852E-2</v>
      </c>
      <c r="H39" s="247">
        <v>6.9037611116330106E-3</v>
      </c>
      <c r="I39" s="247">
        <v>2.538589843268672E-2</v>
      </c>
      <c r="J39" s="247">
        <v>2.8140964295176447E-2</v>
      </c>
      <c r="K39" s="247">
        <v>2.8140964295176447E-2</v>
      </c>
      <c r="L39" s="247">
        <v>9.6112414282754181E-3</v>
      </c>
      <c r="M39" s="247">
        <v>0.41465011157654352</v>
      </c>
      <c r="N39" s="247">
        <v>7.4717276023254656E-3</v>
      </c>
      <c r="O39" s="247">
        <v>1.4797118149881137E-4</v>
      </c>
      <c r="P39" s="247">
        <v>6.222568553344676E-3</v>
      </c>
      <c r="Q39" s="247">
        <v>1.5944985742288467E-3</v>
      </c>
      <c r="R39" s="247">
        <v>9.3311445959282282E-3</v>
      </c>
      <c r="S39" s="247">
        <v>2.7845842066822209E-3</v>
      </c>
      <c r="T39" s="247">
        <v>0.11494200265803442</v>
      </c>
      <c r="U39" s="247">
        <v>7.5032166842838185E-4</v>
      </c>
      <c r="V39" s="247">
        <v>2.4818237967446439E-2</v>
      </c>
      <c r="W39" s="247">
        <v>1.1413800563478359E-2</v>
      </c>
      <c r="X39" s="247">
        <v>9.919185745703516E-6</v>
      </c>
      <c r="Y39" s="247">
        <v>4.6699636296384832E-5</v>
      </c>
      <c r="Z39" s="247">
        <v>1.4049734224030326E-5</v>
      </c>
      <c r="AA39" s="247">
        <v>1.3638998980434899E-5</v>
      </c>
      <c r="AB39" s="247">
        <v>8.4307555246553574E-5</v>
      </c>
      <c r="AC39" s="247">
        <v>2.0203816324924662E-4</v>
      </c>
      <c r="AD39" s="247">
        <v>1.1938618737455484E-4</v>
      </c>
      <c r="AE39" s="248"/>
      <c r="AF39" s="249">
        <v>918.35528749657556</v>
      </c>
      <c r="AG39" s="249" t="s">
        <v>399</v>
      </c>
      <c r="AH39" s="249">
        <v>11353.209304805589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0.58298342299277384</v>
      </c>
      <c r="F41" s="247">
        <v>0.15083239755819705</v>
      </c>
      <c r="G41" s="247">
        <v>0.31661992884921975</v>
      </c>
      <c r="H41" s="247">
        <v>2.0645019135758249E-2</v>
      </c>
      <c r="I41" s="247">
        <v>0.12396937295202279</v>
      </c>
      <c r="J41" s="247">
        <v>0.12615384776391173</v>
      </c>
      <c r="K41" s="247">
        <v>0.13286458735300233</v>
      </c>
      <c r="L41" s="247">
        <v>1.0271805894247213E-2</v>
      </c>
      <c r="M41" s="247">
        <v>1.6692054361997042</v>
      </c>
      <c r="N41" s="247">
        <v>1.7267657536912142E-2</v>
      </c>
      <c r="O41" s="247">
        <v>3.4534066651983838E-3</v>
      </c>
      <c r="P41" s="247">
        <v>2.5741192467219382E-3</v>
      </c>
      <c r="Q41" s="247">
        <v>2.1968057066174772E-3</v>
      </c>
      <c r="R41" s="247">
        <v>7.4647403592473932E-3</v>
      </c>
      <c r="S41" s="247">
        <v>3.7438114510252507E-3</v>
      </c>
      <c r="T41" s="247">
        <v>1.5425908027362548E-3</v>
      </c>
      <c r="U41" s="247">
        <v>9.8134657887844184E-3</v>
      </c>
      <c r="V41" s="247">
        <v>0.14990882743600248</v>
      </c>
      <c r="W41" s="247">
        <v>0.16724685930366576</v>
      </c>
      <c r="X41" s="247">
        <v>3.3780232132712903E-2</v>
      </c>
      <c r="Y41" s="247">
        <v>4.1266645129400648E-2</v>
      </c>
      <c r="Z41" s="247">
        <v>1.606683456709021E-2</v>
      </c>
      <c r="AA41" s="247">
        <v>1.7973811312378008E-2</v>
      </c>
      <c r="AB41" s="247">
        <v>0.10908752314158178</v>
      </c>
      <c r="AC41" s="247">
        <v>1.3287805315485507E-3</v>
      </c>
      <c r="AD41" s="247">
        <v>1.346527492329401E-2</v>
      </c>
      <c r="AE41" s="248"/>
      <c r="AF41" s="249">
        <v>3395.5970737411976</v>
      </c>
      <c r="AG41" s="249">
        <v>79.171290448576926</v>
      </c>
      <c r="AH41" s="249">
        <v>16195.482514605636</v>
      </c>
      <c r="AI41" s="249">
        <v>255.93886629408658</v>
      </c>
      <c r="AJ41" s="249" t="s">
        <v>399</v>
      </c>
      <c r="AK41" s="249" t="s">
        <v>414</v>
      </c>
      <c r="AL41" s="250" t="s">
        <v>12</v>
      </c>
    </row>
    <row r="42" spans="1:38" s="1" customFormat="1" ht="26.25" customHeight="1" thickBot="1" x14ac:dyDescent="0.3">
      <c r="A42" s="244" t="s">
        <v>121</v>
      </c>
      <c r="B42" s="244" t="s">
        <v>178</v>
      </c>
      <c r="C42" s="245" t="s">
        <v>60</v>
      </c>
      <c r="D42" s="246"/>
      <c r="E42" s="247">
        <v>2.9148932309546747E-3</v>
      </c>
      <c r="F42" s="247">
        <v>3.9913226386865633E-2</v>
      </c>
      <c r="G42" s="247">
        <v>3.1294509020934576E-6</v>
      </c>
      <c r="H42" s="247">
        <v>5.9746032431765449E-6</v>
      </c>
      <c r="I42" s="247">
        <v>2.1777292554280351E-4</v>
      </c>
      <c r="J42" s="247">
        <v>2.3811044764952342E-4</v>
      </c>
      <c r="K42" s="247">
        <v>2.6087031638840345E-4</v>
      </c>
      <c r="L42" s="247">
        <v>3.3013085062934958E-5</v>
      </c>
      <c r="M42" s="247">
        <v>0.20116555216130994</v>
      </c>
      <c r="N42" s="247">
        <v>1.0323723794128024E-5</v>
      </c>
      <c r="O42" s="247">
        <v>4.657720355882808E-6</v>
      </c>
      <c r="P42" s="247" t="s">
        <v>502</v>
      </c>
      <c r="Q42" s="247" t="s">
        <v>502</v>
      </c>
      <c r="R42" s="247">
        <v>6.0979389048239683E-5</v>
      </c>
      <c r="S42" s="247">
        <v>1.589148002100493E-3</v>
      </c>
      <c r="T42" s="247">
        <v>3.5456853551624455E-5</v>
      </c>
      <c r="U42" s="247">
        <v>4.1737141932428076E-6</v>
      </c>
      <c r="V42" s="247">
        <v>7.2443789748927309E-4</v>
      </c>
      <c r="W42" s="247" t="s">
        <v>502</v>
      </c>
      <c r="X42" s="247">
        <v>1.2375501463474216E-5</v>
      </c>
      <c r="Y42" s="247">
        <v>1.3509022450048126E-5</v>
      </c>
      <c r="Z42" s="247" t="s">
        <v>399</v>
      </c>
      <c r="AA42" s="247" t="s">
        <v>399</v>
      </c>
      <c r="AB42" s="247">
        <v>2.5884523913522346E-5</v>
      </c>
      <c r="AC42" s="247" t="s">
        <v>502</v>
      </c>
      <c r="AD42" s="247" t="s">
        <v>399</v>
      </c>
      <c r="AE42" s="248"/>
      <c r="AF42" s="249">
        <v>18.270016509501069</v>
      </c>
      <c r="AG42" s="249" t="s">
        <v>399</v>
      </c>
      <c r="AH42" s="249" t="s">
        <v>399</v>
      </c>
      <c r="AI42" s="249">
        <v>1.5219002375253501</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5.7213201725832188E-4</v>
      </c>
      <c r="F44" s="247">
        <v>2.6089984516456796E-3</v>
      </c>
      <c r="G44" s="247">
        <v>5.7205272549535781E-7</v>
      </c>
      <c r="H44" s="247">
        <v>3.9793184034247042E-7</v>
      </c>
      <c r="I44" s="247">
        <v>1.3175923399611861E-4</v>
      </c>
      <c r="J44" s="247">
        <v>1.4095250361486762E-4</v>
      </c>
      <c r="K44" s="247">
        <v>2.3382186522595842E-4</v>
      </c>
      <c r="L44" s="247">
        <v>2.4831851611373695E-5</v>
      </c>
      <c r="M44" s="247">
        <v>1.1450019972370499E-2</v>
      </c>
      <c r="N44" s="247">
        <v>3.7699866107657799E-7</v>
      </c>
      <c r="O44" s="247">
        <v>1.9056279038938712E-6</v>
      </c>
      <c r="P44" s="247" t="s">
        <v>502</v>
      </c>
      <c r="Q44" s="247" t="s">
        <v>502</v>
      </c>
      <c r="R44" s="247">
        <v>5.3778467634505062E-6</v>
      </c>
      <c r="S44" s="247">
        <v>2.4159929380416541E-4</v>
      </c>
      <c r="T44" s="247">
        <v>6.5329228281301855E-6</v>
      </c>
      <c r="U44" s="247">
        <v>5.7753737923983975E-7</v>
      </c>
      <c r="V44" s="247">
        <v>1.3943268425750693E-4</v>
      </c>
      <c r="W44" s="247" t="s">
        <v>502</v>
      </c>
      <c r="X44" s="247">
        <v>1.9600302483571192E-6</v>
      </c>
      <c r="Y44" s="247">
        <v>2.8102761109951972E-6</v>
      </c>
      <c r="Z44" s="247" t="s">
        <v>399</v>
      </c>
      <c r="AA44" s="247" t="s">
        <v>399</v>
      </c>
      <c r="AB44" s="247">
        <v>4.7703063593523197E-6</v>
      </c>
      <c r="AC44" s="247" t="s">
        <v>502</v>
      </c>
      <c r="AD44" s="247" t="s">
        <v>399</v>
      </c>
      <c r="AE44" s="248"/>
      <c r="AF44" s="249">
        <v>2.4822848038071474</v>
      </c>
      <c r="AG44" s="249" t="s">
        <v>399</v>
      </c>
      <c r="AH44" s="249" t="s">
        <v>399</v>
      </c>
      <c r="AI44" s="249">
        <v>5.5576298173099691E-2</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4.0445508728050276E-5</v>
      </c>
      <c r="F47" s="247">
        <v>5.6668757511748815E-6</v>
      </c>
      <c r="G47" s="247">
        <v>1.2042768014144209E-8</v>
      </c>
      <c r="H47" s="247">
        <v>1.0456845818424104E-8</v>
      </c>
      <c r="I47" s="247">
        <v>8.7650410870525326E-6</v>
      </c>
      <c r="J47" s="247">
        <v>5.1818222481083826E-5</v>
      </c>
      <c r="K47" s="247">
        <v>3.5024461641695431E-4</v>
      </c>
      <c r="L47" s="247">
        <v>2.0713693771101519E-6</v>
      </c>
      <c r="M47" s="247">
        <v>2.1585779474092714E-5</v>
      </c>
      <c r="N47" s="247" t="s">
        <v>399</v>
      </c>
      <c r="O47" s="247">
        <v>1.8696821968582833E-6</v>
      </c>
      <c r="P47" s="247" t="s">
        <v>502</v>
      </c>
      <c r="Q47" s="247" t="s">
        <v>502</v>
      </c>
      <c r="R47" s="247">
        <v>2.8262821101336699E-6</v>
      </c>
      <c r="S47" s="247">
        <v>1.6603195155894183E-4</v>
      </c>
      <c r="T47" s="247">
        <v>2.802388743867169E-6</v>
      </c>
      <c r="U47" s="247">
        <v>1.1183848452957113E-8</v>
      </c>
      <c r="V47" s="247">
        <v>9.0703614013601575E-5</v>
      </c>
      <c r="W47" s="247" t="s">
        <v>502</v>
      </c>
      <c r="X47" s="247">
        <v>2.6904288055462271E-8</v>
      </c>
      <c r="Y47" s="247">
        <v>4.7037136258548439E-8</v>
      </c>
      <c r="Z47" s="247" t="s">
        <v>399</v>
      </c>
      <c r="AA47" s="247" t="s">
        <v>399</v>
      </c>
      <c r="AB47" s="247">
        <v>7.394142431401072E-8</v>
      </c>
      <c r="AC47" s="247" t="s">
        <v>502</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4.0914480085928531E-2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0.31894222308088366</v>
      </c>
      <c r="AL53" s="250" t="s">
        <v>373</v>
      </c>
    </row>
    <row r="54" spans="1:38" s="1" customFormat="1" ht="37.5" customHeight="1" thickBot="1" x14ac:dyDescent="0.3">
      <c r="A54" s="244" t="s">
        <v>116</v>
      </c>
      <c r="B54" s="251" t="s">
        <v>188</v>
      </c>
      <c r="C54" s="254" t="s">
        <v>291</v>
      </c>
      <c r="D54" s="256"/>
      <c r="E54" s="247" t="s">
        <v>399</v>
      </c>
      <c r="F54" s="247">
        <v>0.22571434905366417</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28040.384596046824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7.5708084444444453E-4</v>
      </c>
      <c r="J61" s="247">
        <v>7.5708084444444448E-3</v>
      </c>
      <c r="K61" s="247">
        <v>2.5168493333333333E-2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22824.111111111113</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2.0241368815467129</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1218255</v>
      </c>
      <c r="AL82" s="250" t="s">
        <v>398</v>
      </c>
    </row>
    <row r="83" spans="1:38" s="1" customFormat="1" ht="26.25" customHeight="1" thickBot="1" x14ac:dyDescent="0.3">
      <c r="A83" s="244" t="s">
        <v>114</v>
      </c>
      <c r="B83" s="260" t="s">
        <v>218</v>
      </c>
      <c r="C83" s="261" t="s">
        <v>72</v>
      </c>
      <c r="D83" s="246"/>
      <c r="E83" s="247" t="s">
        <v>502</v>
      </c>
      <c r="F83" s="247">
        <v>8.1575497604441719E-4</v>
      </c>
      <c r="G83" s="247" t="s">
        <v>502</v>
      </c>
      <c r="H83" s="247" t="s">
        <v>399</v>
      </c>
      <c r="I83" s="247">
        <v>2.039387440111043E-4</v>
      </c>
      <c r="J83" s="247">
        <v>1.5295405800832822E-3</v>
      </c>
      <c r="K83" s="247">
        <v>7.1378560403886505E-3</v>
      </c>
      <c r="L83" s="247">
        <v>1.1624508408632945E-5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0.38890649458969162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3.6358249999999996E-3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6.4656860193097508E-3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1218255</v>
      </c>
      <c r="AL87" s="250" t="s">
        <v>398</v>
      </c>
    </row>
    <row r="88" spans="1:38" s="1" customFormat="1" ht="26.25" customHeight="1" thickBot="1" x14ac:dyDescent="0.3">
      <c r="A88" s="244" t="s">
        <v>117</v>
      </c>
      <c r="B88" s="254" t="s">
        <v>223</v>
      </c>
      <c r="C88" s="259" t="s">
        <v>90</v>
      </c>
      <c r="D88" s="246"/>
      <c r="E88" s="247" t="s">
        <v>501</v>
      </c>
      <c r="F88" s="247">
        <v>1.5408039957933E-2</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0.15297565666666668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2.9191871152190281E-3</v>
      </c>
      <c r="F91" s="247">
        <v>7.791077420688978E-3</v>
      </c>
      <c r="G91" s="247">
        <v>1.0566731020007789E-3</v>
      </c>
      <c r="H91" s="247">
        <v>6.6803659702188555E-3</v>
      </c>
      <c r="I91" s="247">
        <v>4.7793415844126046E-2</v>
      </c>
      <c r="J91" s="247">
        <v>5.1794022117607155E-2</v>
      </c>
      <c r="K91" s="247">
        <v>5.2620324913984766E-2</v>
      </c>
      <c r="L91" s="247">
        <v>1.9558179888713031E-4</v>
      </c>
      <c r="M91" s="247">
        <v>8.9292115411469197E-2</v>
      </c>
      <c r="N91" s="247">
        <v>6.5560786292735873E-2</v>
      </c>
      <c r="O91" s="247">
        <v>1.063482584189108E-2</v>
      </c>
      <c r="P91" s="247">
        <v>2.3011444381517424E-4</v>
      </c>
      <c r="Q91" s="247">
        <v>1.2119859010373819E-4</v>
      </c>
      <c r="R91" s="247">
        <v>9.088035055980782E-3</v>
      </c>
      <c r="S91" s="247">
        <v>0.35604308539629537</v>
      </c>
      <c r="T91" s="247">
        <v>1.9568002957297159E-2</v>
      </c>
      <c r="U91" s="247">
        <v>1.843114914020085E-3</v>
      </c>
      <c r="V91" s="247">
        <v>0.20560153534268175</v>
      </c>
      <c r="W91" s="247">
        <v>1.6097267398117721E-4</v>
      </c>
      <c r="X91" s="247">
        <v>1.7867966811910673E-4</v>
      </c>
      <c r="Y91" s="247">
        <v>7.2437703291529747E-5</v>
      </c>
      <c r="Z91" s="247">
        <v>7.2437703291529747E-5</v>
      </c>
      <c r="AA91" s="247">
        <v>7.2437703291529747E-5</v>
      </c>
      <c r="AB91" s="247">
        <v>3.9599277799369595E-4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0.22148945717369903</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3.6449918317058317E-5</v>
      </c>
      <c r="F99" s="247">
        <v>1.1538036841832041E-3</v>
      </c>
      <c r="G99" s="247" t="s">
        <v>399</v>
      </c>
      <c r="H99" s="247">
        <v>1.2778147778424423E-3</v>
      </c>
      <c r="I99" s="247">
        <v>2.9381305300413221E-5</v>
      </c>
      <c r="J99" s="247">
        <v>4.5146883754293492E-5</v>
      </c>
      <c r="K99" s="247">
        <v>9.8893173937976195E-5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7.1661720244910299E-2</v>
      </c>
      <c r="AL99" s="250" t="s">
        <v>402</v>
      </c>
    </row>
    <row r="100" spans="1:38" s="1" customFormat="1" ht="26.25" customHeight="1" thickBot="1" x14ac:dyDescent="0.3">
      <c r="A100" s="244" t="s">
        <v>118</v>
      </c>
      <c r="B100" s="244" t="s">
        <v>227</v>
      </c>
      <c r="C100" s="245" t="s">
        <v>435</v>
      </c>
      <c r="D100" s="263"/>
      <c r="E100" s="247">
        <v>6.9262331879200149E-5</v>
      </c>
      <c r="F100" s="247">
        <v>1.2216800903958529E-3</v>
      </c>
      <c r="G100" s="247" t="s">
        <v>399</v>
      </c>
      <c r="H100" s="247">
        <v>1.3875837467289098E-3</v>
      </c>
      <c r="I100" s="247">
        <v>3.4559909886183724E-5</v>
      </c>
      <c r="J100" s="247">
        <v>5.185098816124383E-5</v>
      </c>
      <c r="K100" s="247">
        <v>1.1329329981045228E-4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0.19249386967738724</v>
      </c>
      <c r="AL100" s="250" t="s">
        <v>402</v>
      </c>
    </row>
    <row r="101" spans="1:38" s="1" customFormat="1" ht="26.25" customHeight="1" thickBot="1" x14ac:dyDescent="0.3">
      <c r="A101" s="244" t="s">
        <v>118</v>
      </c>
      <c r="B101" s="244" t="s">
        <v>229</v>
      </c>
      <c r="C101" s="245" t="s">
        <v>272</v>
      </c>
      <c r="D101" s="263"/>
      <c r="E101" s="247">
        <v>4.3000779093237898E-7</v>
      </c>
      <c r="F101" s="247">
        <v>5.4563164556241437E-6</v>
      </c>
      <c r="G101" s="247" t="s">
        <v>399</v>
      </c>
      <c r="H101" s="247">
        <v>1.592210661448298E-5</v>
      </c>
      <c r="I101" s="247">
        <v>4.7736799144339741E-7</v>
      </c>
      <c r="J101" s="247">
        <v>1.4321039743301921E-6</v>
      </c>
      <c r="K101" s="247">
        <v>3.3415759401037822E-6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2.3868399572169872E-2</v>
      </c>
      <c r="AL101" s="250" t="s">
        <v>402</v>
      </c>
    </row>
    <row r="102" spans="1:38" s="1" customFormat="1" ht="26.25" customHeight="1" thickBot="1" x14ac:dyDescent="0.3">
      <c r="A102" s="244" t="s">
        <v>118</v>
      </c>
      <c r="B102" s="244" t="s">
        <v>230</v>
      </c>
      <c r="C102" s="245" t="s">
        <v>436</v>
      </c>
      <c r="D102" s="263"/>
      <c r="E102" s="247">
        <v>7.259528840121118E-8</v>
      </c>
      <c r="F102" s="247">
        <v>2.3768699146093385E-6</v>
      </c>
      <c r="G102" s="247" t="s">
        <v>399</v>
      </c>
      <c r="H102" s="247">
        <v>6.9643613382350973E-6</v>
      </c>
      <c r="I102" s="247">
        <v>2.0332981485621209E-8</v>
      </c>
      <c r="J102" s="247">
        <v>4.6276033299552569E-7</v>
      </c>
      <c r="K102" s="247">
        <v>3.3499490933636812E-6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3.2659260195091219E-3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1.7502096175271978E-6</v>
      </c>
      <c r="F104" s="247">
        <v>2.094990555066272E-5</v>
      </c>
      <c r="G104" s="247" t="s">
        <v>399</v>
      </c>
      <c r="H104" s="247">
        <v>3.6354409803530375E-5</v>
      </c>
      <c r="I104" s="247">
        <v>7.1883165778240525E-7</v>
      </c>
      <c r="J104" s="247">
        <v>2.1564949733472156E-6</v>
      </c>
      <c r="K104" s="247">
        <v>5.031821604476837E-6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3.5941582889120263E-2</v>
      </c>
      <c r="AL104" s="250" t="s">
        <v>402</v>
      </c>
    </row>
    <row r="105" spans="1:38" s="1" customFormat="1" ht="26.25" customHeight="1" thickBot="1" x14ac:dyDescent="0.3">
      <c r="A105" s="244" t="s">
        <v>118</v>
      </c>
      <c r="B105" s="244" t="s">
        <v>354</v>
      </c>
      <c r="C105" s="245" t="s">
        <v>276</v>
      </c>
      <c r="D105" s="263"/>
      <c r="E105" s="247">
        <v>1.5159821245128107E-5</v>
      </c>
      <c r="F105" s="247">
        <v>1.853888234528661E-4</v>
      </c>
      <c r="G105" s="247" t="s">
        <v>399</v>
      </c>
      <c r="H105" s="247">
        <v>3.8553127810147977E-4</v>
      </c>
      <c r="I105" s="247">
        <v>4.3090794078061927E-6</v>
      </c>
      <c r="J105" s="247">
        <v>6.7714104979811601E-6</v>
      </c>
      <c r="K105" s="247">
        <v>1.4773986541049803E-5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3.0779138627187091E-2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1.5084837877755055E-6</v>
      </c>
      <c r="F107" s="247">
        <v>3.71567689092789E-5</v>
      </c>
      <c r="G107" s="247" t="s">
        <v>399</v>
      </c>
      <c r="H107" s="247">
        <v>6.0158984395380601E-5</v>
      </c>
      <c r="I107" s="247">
        <v>6.7557761653234385E-7</v>
      </c>
      <c r="J107" s="247">
        <v>9.0077015537645838E-6</v>
      </c>
      <c r="K107" s="247">
        <v>4.278658238038178E-5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0.22519253884411461</v>
      </c>
      <c r="AL107" s="250" t="s">
        <v>402</v>
      </c>
    </row>
    <row r="108" spans="1:38" s="1" customFormat="1" ht="26.25" customHeight="1" thickBot="1" x14ac:dyDescent="0.3">
      <c r="A108" s="244" t="s">
        <v>118</v>
      </c>
      <c r="B108" s="244" t="s">
        <v>356</v>
      </c>
      <c r="C108" s="245" t="s">
        <v>438</v>
      </c>
      <c r="D108" s="263"/>
      <c r="E108" s="247">
        <v>3.4744967504866363E-6</v>
      </c>
      <c r="F108" s="247">
        <v>7.5153367245794922E-5</v>
      </c>
      <c r="G108" s="247" t="s">
        <v>399</v>
      </c>
      <c r="H108" s="247">
        <v>7.1953279266318194E-5</v>
      </c>
      <c r="I108" s="247">
        <v>1.3917290230702767E-6</v>
      </c>
      <c r="J108" s="247">
        <v>1.3917290230702768E-5</v>
      </c>
      <c r="K108" s="247">
        <v>2.7834580461405536E-5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0.6958645115351384</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9.8441989691514722E-8</v>
      </c>
      <c r="F110" s="247">
        <v>9.6405147060780558E-6</v>
      </c>
      <c r="G110" s="247" t="s">
        <v>399</v>
      </c>
      <c r="H110" s="247">
        <v>2.8414652097455526E-6</v>
      </c>
      <c r="I110" s="247">
        <v>4.273602280300772E-7</v>
      </c>
      <c r="J110" s="247">
        <v>2.9640544630412355E-6</v>
      </c>
      <c r="K110" s="247">
        <v>3.0822019575377792E-6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2.4317432466742783E-2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1.1595558450576829E-3</v>
      </c>
      <c r="F112" s="247" t="s">
        <v>502</v>
      </c>
      <c r="G112" s="247" t="s">
        <v>399</v>
      </c>
      <c r="H112" s="247">
        <v>1.4494448063221037E-3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28988.896126442072</v>
      </c>
      <c r="AL112" s="250" t="s">
        <v>492</v>
      </c>
    </row>
    <row r="113" spans="1:38" s="1" customFormat="1" ht="26.25" customHeight="1" thickBot="1" x14ac:dyDescent="0.3">
      <c r="A113" s="244" t="s">
        <v>128</v>
      </c>
      <c r="B113" s="264" t="s">
        <v>246</v>
      </c>
      <c r="C113" s="265" t="s">
        <v>135</v>
      </c>
      <c r="D113" s="246"/>
      <c r="E113" s="247">
        <v>7.7027064146273621E-4</v>
      </c>
      <c r="F113" s="247" t="s">
        <v>502</v>
      </c>
      <c r="G113" s="247" t="s">
        <v>399</v>
      </c>
      <c r="H113" s="247">
        <v>1.9270772426293237E-3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8459.2522805940425</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1.9132509686704306E-3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10797.513755974363</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2.1003661667766586E-5</v>
      </c>
      <c r="J119" s="247">
        <v>3.7525807167478552E-4</v>
      </c>
      <c r="K119" s="247">
        <v>3.7525807167478552E-4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307.80310178851209</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2.6471066753812041E-4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307.80310178851209</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3.7575095999999994E-3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15.656289999999998</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4.8683250000000006E-3</v>
      </c>
      <c r="F133" s="247">
        <v>7.6713000000000009E-5</v>
      </c>
      <c r="G133" s="247">
        <v>6.6681300000000004E-4</v>
      </c>
      <c r="H133" s="247" t="s">
        <v>399</v>
      </c>
      <c r="I133" s="247">
        <v>2.0476470000000001E-4</v>
      </c>
      <c r="J133" s="247">
        <v>2.0476470000000001E-4</v>
      </c>
      <c r="K133" s="247">
        <v>2.2754256000000005E-4</v>
      </c>
      <c r="L133" s="247" t="s">
        <v>502</v>
      </c>
      <c r="M133" s="247">
        <v>8.2614000000000006E-4</v>
      </c>
      <c r="N133" s="247">
        <v>1.7720703000000001E-4</v>
      </c>
      <c r="O133" s="247">
        <v>2.9682030000000004E-5</v>
      </c>
      <c r="P133" s="247">
        <v>8.79249E-3</v>
      </c>
      <c r="Q133" s="247">
        <v>8.0312610000000002E-5</v>
      </c>
      <c r="R133" s="247">
        <v>8.0017560000000002E-5</v>
      </c>
      <c r="S133" s="247">
        <v>7.3349429999999995E-5</v>
      </c>
      <c r="T133" s="247">
        <v>1.0226432999999999E-4</v>
      </c>
      <c r="U133" s="247">
        <v>1.1672178000000002E-4</v>
      </c>
      <c r="V133" s="247">
        <v>9.4486812000000003E-4</v>
      </c>
      <c r="W133" s="247">
        <v>1.5932700000000001E-4</v>
      </c>
      <c r="X133" s="247">
        <v>7.7893199999999992E-8</v>
      </c>
      <c r="Y133" s="247">
        <v>4.2546210000000003E-8</v>
      </c>
      <c r="Z133" s="247">
        <v>3.800244E-8</v>
      </c>
      <c r="AA133" s="247">
        <v>4.1247990000000003E-8</v>
      </c>
      <c r="AB133" s="247">
        <v>1.9968984000000001E-7</v>
      </c>
      <c r="AC133" s="247">
        <v>8.8515000000000002E-4</v>
      </c>
      <c r="AD133" s="247">
        <v>2.4194100000000003E-3</v>
      </c>
      <c r="AE133" s="248"/>
      <c r="AF133" s="249" t="s">
        <v>399</v>
      </c>
      <c r="AG133" s="249" t="s">
        <v>399</v>
      </c>
      <c r="AH133" s="249" t="s">
        <v>399</v>
      </c>
      <c r="AI133" s="249" t="s">
        <v>399</v>
      </c>
      <c r="AJ133" s="249" t="s">
        <v>399</v>
      </c>
      <c r="AK133" s="249">
        <v>5901</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1.9937873850000001E-3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132919159</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7.0150799999999999E-2</v>
      </c>
      <c r="J139" s="247">
        <v>7.0150799999999999E-2</v>
      </c>
      <c r="K139" s="247">
        <v>7.0150799999999999E-2</v>
      </c>
      <c r="L139" s="247" t="s">
        <v>502</v>
      </c>
      <c r="M139" s="247" t="s">
        <v>502</v>
      </c>
      <c r="N139" s="247">
        <v>2.0582E-4</v>
      </c>
      <c r="O139" s="247">
        <v>4.1175000000000001E-4</v>
      </c>
      <c r="P139" s="247">
        <v>4.1175000000000001E-4</v>
      </c>
      <c r="Q139" s="247">
        <v>6.5225000000000005E-4</v>
      </c>
      <c r="R139" s="247">
        <v>6.2011000000000011E-4</v>
      </c>
      <c r="S139" s="247">
        <v>1.44597E-3</v>
      </c>
      <c r="T139" s="247" t="s">
        <v>502</v>
      </c>
      <c r="U139" s="247" t="s">
        <v>502</v>
      </c>
      <c r="V139" s="247" t="s">
        <v>502</v>
      </c>
      <c r="W139" s="247">
        <v>0.69931999999999994</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1722</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3.4332242395340455</v>
      </c>
      <c r="F141" s="271">
        <f t="shared" ref="F141:AD141" si="0">SUM(F14:F140)</f>
        <v>4.7364044512210643</v>
      </c>
      <c r="G141" s="271">
        <f t="shared" si="0"/>
        <v>0.41931890005528882</v>
      </c>
      <c r="H141" s="271">
        <f t="shared" si="0"/>
        <v>7.19829714199621E-2</v>
      </c>
      <c r="I141" s="271">
        <f t="shared" si="0"/>
        <v>0.36133462723985688</v>
      </c>
      <c r="J141" s="271">
        <f t="shared" si="0"/>
        <v>0.44393683434995512</v>
      </c>
      <c r="K141" s="271">
        <f t="shared" si="0"/>
        <v>0.59504103477096004</v>
      </c>
      <c r="L141" s="271">
        <f t="shared" si="0"/>
        <v>5.114459741236168E-2</v>
      </c>
      <c r="M141" s="271">
        <f t="shared" si="0"/>
        <v>5.9175888910798635</v>
      </c>
      <c r="N141" s="271">
        <f t="shared" si="0"/>
        <v>0.51157222374672684</v>
      </c>
      <c r="O141" s="271">
        <f t="shared" si="0"/>
        <v>1.8605349506276184E-2</v>
      </c>
      <c r="P141" s="271">
        <f t="shared" si="0"/>
        <v>2.6620882674197328E-2</v>
      </c>
      <c r="Q141" s="271">
        <f t="shared" si="0"/>
        <v>1.3421277901053155E-2</v>
      </c>
      <c r="R141" s="271">
        <f>SUM(R14:R140)</f>
        <v>0.18046614601332681</v>
      </c>
      <c r="S141" s="271">
        <f t="shared" si="0"/>
        <v>3.5724096640044758</v>
      </c>
      <c r="T141" s="271">
        <f t="shared" si="0"/>
        <v>0.16264161944765837</v>
      </c>
      <c r="U141" s="271">
        <f t="shared" si="0"/>
        <v>2.0780625410651087E-2</v>
      </c>
      <c r="V141" s="271">
        <f t="shared" si="0"/>
        <v>1.5267360131493937</v>
      </c>
      <c r="W141" s="271">
        <f t="shared" si="0"/>
        <v>0.98600169434440232</v>
      </c>
      <c r="X141" s="271">
        <f t="shared" si="0"/>
        <v>3.7310641194537704E-2</v>
      </c>
      <c r="Y141" s="271">
        <f t="shared" si="0"/>
        <v>4.595166582375735E-2</v>
      </c>
      <c r="Z141" s="271">
        <f t="shared" si="0"/>
        <v>1.9364226267840873E-2</v>
      </c>
      <c r="AA141" s="271">
        <f t="shared" si="0"/>
        <v>2.1064483300978005E-2</v>
      </c>
      <c r="AB141" s="271">
        <f t="shared" si="0"/>
        <v>0.12369226418455156</v>
      </c>
      <c r="AC141" s="271">
        <f t="shared" si="0"/>
        <v>2.4558338845084127E-2</v>
      </c>
      <c r="AD141" s="271">
        <f t="shared" si="0"/>
        <v>1.6025393553320777E-2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0.96351740713076039</v>
      </c>
      <c r="F143" s="247">
        <v>0.70687505546964879</v>
      </c>
      <c r="G143" s="247">
        <v>2.0906545703354503E-3</v>
      </c>
      <c r="H143" s="247">
        <v>1.8729993167775696E-2</v>
      </c>
      <c r="I143" s="247">
        <v>1.1907707842724659E-2</v>
      </c>
      <c r="J143" s="247">
        <v>1.1907707842724659E-2</v>
      </c>
      <c r="K143" s="247">
        <v>1.1907707842724659E-2</v>
      </c>
      <c r="L143" s="247">
        <v>9.6308694822568493E-3</v>
      </c>
      <c r="M143" s="247">
        <v>2.6416492066900954</v>
      </c>
      <c r="N143" s="247">
        <v>1.7780348397959168E-4</v>
      </c>
      <c r="O143" s="247">
        <v>2.1139579352987333E-5</v>
      </c>
      <c r="P143" s="247">
        <v>1.1910357379703509E-3</v>
      </c>
      <c r="Q143" s="247">
        <v>3.388108131840427E-5</v>
      </c>
      <c r="R143" s="247">
        <v>1.2674610536508261E-3</v>
      </c>
      <c r="S143" s="247">
        <v>8.7306388431516156E-4</v>
      </c>
      <c r="T143" s="247">
        <v>2.1052947822550723E-4</v>
      </c>
      <c r="U143" s="247">
        <v>2.548300393083377E-5</v>
      </c>
      <c r="V143" s="247">
        <v>4.3349983859229634E-3</v>
      </c>
      <c r="W143" s="247">
        <v>2.0704900000000002E-2</v>
      </c>
      <c r="X143" s="247">
        <v>2.1005537665E-3</v>
      </c>
      <c r="Y143" s="247">
        <v>2.4099910105000004E-3</v>
      </c>
      <c r="Z143" s="247">
        <v>1.8077200353E-3</v>
      </c>
      <c r="AA143" s="247">
        <v>2.1342133710000001E-3</v>
      </c>
      <c r="AB143" s="247">
        <v>8.4524781832999996E-3</v>
      </c>
      <c r="AC143" s="247">
        <v>2.07054E-5</v>
      </c>
      <c r="AD143" s="247">
        <v>4.1432999999999998E-6</v>
      </c>
      <c r="AE143" s="248"/>
      <c r="AF143" s="247">
        <v>6597.3628763384004</v>
      </c>
      <c r="AG143" s="247" t="s">
        <v>399</v>
      </c>
      <c r="AH143" s="247">
        <v>40.7107452825</v>
      </c>
      <c r="AI143" s="247">
        <v>650.08416822799995</v>
      </c>
      <c r="AJ143" s="247">
        <v>19.741479797899999</v>
      </c>
      <c r="AK143" s="247" t="s">
        <v>399</v>
      </c>
      <c r="AL143" s="154" t="s">
        <v>12</v>
      </c>
    </row>
    <row r="144" spans="1:38" s="3" customFormat="1" ht="26.25" customHeight="1" thickBot="1" x14ac:dyDescent="0.3">
      <c r="A144" s="153"/>
      <c r="B144" s="154" t="s">
        <v>449</v>
      </c>
      <c r="C144" s="155" t="s">
        <v>450</v>
      </c>
      <c r="D144" s="156" t="s">
        <v>1</v>
      </c>
      <c r="E144" s="247">
        <v>0.3985967395295788</v>
      </c>
      <c r="F144" s="247">
        <v>1.5407581407942962E-2</v>
      </c>
      <c r="G144" s="247">
        <v>4.94520049592216E-4</v>
      </c>
      <c r="H144" s="247">
        <v>1.6793721317963637E-3</v>
      </c>
      <c r="I144" s="247">
        <v>3.7537845309930625E-3</v>
      </c>
      <c r="J144" s="247">
        <v>3.7537845309930625E-3</v>
      </c>
      <c r="K144" s="247">
        <v>3.7537845309930625E-3</v>
      </c>
      <c r="L144" s="247">
        <v>3.120452359790232E-3</v>
      </c>
      <c r="M144" s="247">
        <v>0.11214105472623412</v>
      </c>
      <c r="N144" s="247">
        <v>1.8883864514860634E-5</v>
      </c>
      <c r="O144" s="247">
        <v>1.9291689129519134E-6</v>
      </c>
      <c r="P144" s="247">
        <v>1.9174738556482478E-4</v>
      </c>
      <c r="Q144" s="247">
        <v>3.7563816722392035E-6</v>
      </c>
      <c r="R144" s="247">
        <v>2.9971686063672427E-4</v>
      </c>
      <c r="S144" s="247">
        <v>2.0126727995589192E-4</v>
      </c>
      <c r="T144" s="247">
        <v>9.2460179567770202E-6</v>
      </c>
      <c r="U144" s="247">
        <v>3.6544255185745799E-6</v>
      </c>
      <c r="V144" s="247">
        <v>6.5473790873348545E-4</v>
      </c>
      <c r="W144" s="247">
        <v>3.4841000000000004E-3</v>
      </c>
      <c r="X144" s="247">
        <v>5.8907143279999998E-4</v>
      </c>
      <c r="Y144" s="247">
        <v>6.6070878E-4</v>
      </c>
      <c r="Z144" s="247">
        <v>5.1762169760000002E-4</v>
      </c>
      <c r="AA144" s="247">
        <v>5.5006348710000003E-4</v>
      </c>
      <c r="AB144" s="247">
        <v>2.3174653975000003E-3</v>
      </c>
      <c r="AC144" s="247">
        <v>3.4848999999999999E-6</v>
      </c>
      <c r="AD144" s="247">
        <v>6.9950000000000004E-7</v>
      </c>
      <c r="AE144" s="248"/>
      <c r="AF144" s="247">
        <v>1353.9142252582999</v>
      </c>
      <c r="AG144" s="247" t="s">
        <v>399</v>
      </c>
      <c r="AH144" s="247" t="s">
        <v>502</v>
      </c>
      <c r="AI144" s="247">
        <v>150.5304446447</v>
      </c>
      <c r="AJ144" s="247" t="s">
        <v>399</v>
      </c>
      <c r="AK144" s="247" t="s">
        <v>399</v>
      </c>
      <c r="AL144" s="154" t="s">
        <v>12</v>
      </c>
    </row>
    <row r="145" spans="1:38" s="3" customFormat="1" ht="26.25" customHeight="1" thickBot="1" x14ac:dyDescent="0.3">
      <c r="A145" s="153"/>
      <c r="B145" s="154" t="s">
        <v>451</v>
      </c>
      <c r="C145" s="155" t="s">
        <v>452</v>
      </c>
      <c r="D145" s="156" t="s">
        <v>1</v>
      </c>
      <c r="E145" s="247">
        <v>0.45252375758802788</v>
      </c>
      <c r="F145" s="247">
        <v>1.133015878323301E-2</v>
      </c>
      <c r="G145" s="247">
        <v>6.3116678604590725E-4</v>
      </c>
      <c r="H145" s="247">
        <v>1.0324412817657141E-3</v>
      </c>
      <c r="I145" s="247">
        <v>4.8029372120043743E-3</v>
      </c>
      <c r="J145" s="247">
        <v>4.8029372120043743E-3</v>
      </c>
      <c r="K145" s="247">
        <v>4.8029372120043743E-3</v>
      </c>
      <c r="L145" s="247">
        <v>3.1136868699958792E-3</v>
      </c>
      <c r="M145" s="247">
        <v>0.12756828858163527</v>
      </c>
      <c r="N145" s="247">
        <v>2.2494006492269686E-5</v>
      </c>
      <c r="O145" s="247">
        <v>2.249402116893447E-6</v>
      </c>
      <c r="P145" s="247">
        <v>2.384361657449309E-4</v>
      </c>
      <c r="Q145" s="247">
        <v>4.4988005646206972E-6</v>
      </c>
      <c r="R145" s="247">
        <v>3.8239734351284938E-4</v>
      </c>
      <c r="S145" s="247">
        <v>2.5643116986843903E-4</v>
      </c>
      <c r="T145" s="247">
        <v>8.9976635050667482E-6</v>
      </c>
      <c r="U145" s="247">
        <v>4.4987968954544995E-6</v>
      </c>
      <c r="V145" s="247">
        <v>8.0978333110682404E-4</v>
      </c>
      <c r="W145" s="247">
        <v>1.7492000000000002E-3</v>
      </c>
      <c r="X145" s="247">
        <v>1.071626151E-4</v>
      </c>
      <c r="Y145" s="247">
        <v>6.4892916680000005E-4</v>
      </c>
      <c r="Z145" s="247">
        <v>7.2513369260000001E-4</v>
      </c>
      <c r="AA145" s="247">
        <v>1.666974006E-4</v>
      </c>
      <c r="AB145" s="247">
        <v>1.6479228751000001E-3</v>
      </c>
      <c r="AC145" s="247">
        <v>9.766999999999999E-7</v>
      </c>
      <c r="AD145" s="247">
        <v>1.9570000000000001E-7</v>
      </c>
      <c r="AE145" s="248"/>
      <c r="AF145" s="247">
        <v>1713.3733840196001</v>
      </c>
      <c r="AG145" s="247" t="s">
        <v>399</v>
      </c>
      <c r="AH145" s="247">
        <v>4.0929638989999999</v>
      </c>
      <c r="AI145" s="247">
        <v>191.83545823669999</v>
      </c>
      <c r="AJ145" s="247">
        <v>12.928070783300001</v>
      </c>
      <c r="AK145" s="247" t="s">
        <v>399</v>
      </c>
      <c r="AL145" s="154" t="s">
        <v>12</v>
      </c>
    </row>
    <row r="146" spans="1:38" s="3" customFormat="1" ht="26.25" customHeight="1" thickBot="1" x14ac:dyDescent="0.3">
      <c r="A146" s="153"/>
      <c r="B146" s="154" t="s">
        <v>453</v>
      </c>
      <c r="C146" s="155" t="s">
        <v>454</v>
      </c>
      <c r="D146" s="156" t="s">
        <v>1</v>
      </c>
      <c r="E146" s="247">
        <v>6.0964946108144234E-3</v>
      </c>
      <c r="F146" s="247">
        <v>3.494871183198061E-2</v>
      </c>
      <c r="G146" s="247">
        <v>1.4820617812962592E-5</v>
      </c>
      <c r="H146" s="247">
        <v>6.047877367751968E-5</v>
      </c>
      <c r="I146" s="247">
        <v>3.7685576842103779E-4</v>
      </c>
      <c r="J146" s="247">
        <v>3.7685576842103779E-4</v>
      </c>
      <c r="K146" s="247">
        <v>3.7685576842103779E-4</v>
      </c>
      <c r="L146" s="247">
        <v>8.3861302918841028E-5</v>
      </c>
      <c r="M146" s="247">
        <v>0.12025430324297127</v>
      </c>
      <c r="N146" s="247">
        <v>2.5306591563552493E-6</v>
      </c>
      <c r="O146" s="247">
        <v>3.6723745063745963E-5</v>
      </c>
      <c r="P146" s="247">
        <v>1.2352797128550912E-5</v>
      </c>
      <c r="Q146" s="247">
        <v>4.2483688512843366E-7</v>
      </c>
      <c r="R146" s="247">
        <v>1.6244303599129587E-4</v>
      </c>
      <c r="S146" s="247">
        <v>6.2237322542142686E-3</v>
      </c>
      <c r="T146" s="247">
        <v>2.5809488545052914E-4</v>
      </c>
      <c r="U146" s="247">
        <v>3.6564594884251998E-5</v>
      </c>
      <c r="V146" s="247">
        <v>3.644551492878725E-3</v>
      </c>
      <c r="W146" s="247">
        <v>3.1E-4</v>
      </c>
      <c r="X146" s="247">
        <v>9.0425385000000006E-6</v>
      </c>
      <c r="Y146" s="247">
        <v>1.0514109500000001E-5</v>
      </c>
      <c r="Z146" s="247">
        <v>7.3028881999999995E-6</v>
      </c>
      <c r="AA146" s="247">
        <v>1.1268971399999999E-5</v>
      </c>
      <c r="AB146" s="247">
        <v>3.8128507599999995E-5</v>
      </c>
      <c r="AC146" s="247">
        <v>3.0960000000000002E-7</v>
      </c>
      <c r="AD146" s="247">
        <v>8.7400000000000002E-8</v>
      </c>
      <c r="AE146" s="248"/>
      <c r="AF146" s="247">
        <v>55.5926900786</v>
      </c>
      <c r="AG146" s="247" t="s">
        <v>399</v>
      </c>
      <c r="AH146" s="247" t="s">
        <v>502</v>
      </c>
      <c r="AI146" s="247">
        <v>4.7585644996000003</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0.2808566402649284</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11.880307109</v>
      </c>
      <c r="AG147" s="247" t="s">
        <v>399</v>
      </c>
      <c r="AH147" s="247" t="s">
        <v>399</v>
      </c>
      <c r="AI147" s="247">
        <v>0.80929729549999996</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4.2320335160413933E-2</v>
      </c>
      <c r="J148" s="247">
        <v>8.5441392912685737E-2</v>
      </c>
      <c r="K148" s="247">
        <v>0.1049829343937944</v>
      </c>
      <c r="L148" s="247">
        <v>8.5647254467865457E-3</v>
      </c>
      <c r="M148" s="247" t="s">
        <v>399</v>
      </c>
      <c r="N148" s="247">
        <v>0.36683179619464579</v>
      </c>
      <c r="O148" s="247">
        <v>1.5391931897888399E-3</v>
      </c>
      <c r="P148" s="247">
        <v>0</v>
      </c>
      <c r="Q148" s="247">
        <v>4.1625377191365845E-3</v>
      </c>
      <c r="R148" s="247">
        <v>0.13763378684542218</v>
      </c>
      <c r="S148" s="247">
        <v>3.027849253994336</v>
      </c>
      <c r="T148" s="247">
        <v>2.0692621183956386E-2</v>
      </c>
      <c r="U148" s="247">
        <v>2.0996586878758846E-3</v>
      </c>
      <c r="V148" s="247">
        <v>0.85382452188162383</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2619.2813106570798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1.2544396838524237E-2</v>
      </c>
      <c r="J149" s="247">
        <v>2.3230364515785633E-2</v>
      </c>
      <c r="K149" s="247">
        <v>4.6460729031571266E-2</v>
      </c>
      <c r="L149" s="247">
        <v>4.9248372773465535E-4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2619.2813106570798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3.4332242395340455</v>
      </c>
      <c r="F152" s="172">
        <f t="shared" ref="F152:AD152" si="1">F141 + F151 + IF(AND(OR($B$4="AT",$B$4="BE",$B$4="CH",$B$4="GB",$B$4="IE",$B$4="LT",$B$4="LU",$B$4="NL"),SUM(F143:F149)&gt;0),SUM(F143:F149)-SUM(F27:F33),0)</f>
        <v>4.7364044512210643</v>
      </c>
      <c r="G152" s="172">
        <f t="shared" si="1"/>
        <v>0.41931890005528882</v>
      </c>
      <c r="H152" s="172">
        <f t="shared" si="1"/>
        <v>7.19829714199621E-2</v>
      </c>
      <c r="I152" s="172">
        <f t="shared" si="1"/>
        <v>0.36133462723985688</v>
      </c>
      <c r="J152" s="172">
        <f t="shared" si="1"/>
        <v>0.44393683434995512</v>
      </c>
      <c r="K152" s="172">
        <f t="shared" si="1"/>
        <v>0.59504103477096004</v>
      </c>
      <c r="L152" s="172">
        <f t="shared" si="1"/>
        <v>5.114459741236168E-2</v>
      </c>
      <c r="M152" s="172">
        <f t="shared" si="1"/>
        <v>5.9175888910798635</v>
      </c>
      <c r="N152" s="172">
        <f t="shared" si="1"/>
        <v>0.51157222374672684</v>
      </c>
      <c r="O152" s="172">
        <f t="shared" si="1"/>
        <v>1.8605349506276184E-2</v>
      </c>
      <c r="P152" s="172">
        <f t="shared" si="1"/>
        <v>2.6620882674197328E-2</v>
      </c>
      <c r="Q152" s="172">
        <f t="shared" si="1"/>
        <v>1.3421277901053155E-2</v>
      </c>
      <c r="R152" s="172">
        <f t="shared" si="1"/>
        <v>0.18046614601332681</v>
      </c>
      <c r="S152" s="172">
        <f t="shared" si="1"/>
        <v>3.5724096640044758</v>
      </c>
      <c r="T152" s="172">
        <f t="shared" si="1"/>
        <v>0.16264161944765837</v>
      </c>
      <c r="U152" s="172">
        <f t="shared" si="1"/>
        <v>2.0780625410651087E-2</v>
      </c>
      <c r="V152" s="172">
        <f t="shared" si="1"/>
        <v>1.5267360131493937</v>
      </c>
      <c r="W152" s="172">
        <f t="shared" si="1"/>
        <v>0.98600169434440232</v>
      </c>
      <c r="X152" s="172">
        <f t="shared" si="1"/>
        <v>3.7310641194537704E-2</v>
      </c>
      <c r="Y152" s="172">
        <f t="shared" si="1"/>
        <v>4.595166582375735E-2</v>
      </c>
      <c r="Z152" s="172">
        <f t="shared" si="1"/>
        <v>1.9364226267840873E-2</v>
      </c>
      <c r="AA152" s="172">
        <f t="shared" si="1"/>
        <v>2.1064483300978005E-2</v>
      </c>
      <c r="AB152" s="172">
        <f t="shared" si="1"/>
        <v>0.12369226418455156</v>
      </c>
      <c r="AC152" s="172">
        <f t="shared" si="1"/>
        <v>2.4558338845084127E-2</v>
      </c>
      <c r="AD152" s="172">
        <f t="shared" si="1"/>
        <v>1.6025393553320777E-2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3.4311662067408588</v>
      </c>
      <c r="F154" s="172">
        <f>F141 + F153 - IF(OR($B$6=2005,$B$6&gt;=2020),SUM(F99:F122),0) + IF(AND(OR($B$4="AT",$B$4="BE",$B$4="CH",$B$4="GB",$B$4="IE",$B$4="LT",$B$4="LU",$B$4="NL"),SUM(F143:F149)&gt;0),SUM(F143:F149)-SUM(F27:F33),0)</f>
        <v>4.733428134212712</v>
      </c>
      <c r="G154" s="172">
        <f>G141 + G153 + IF(AND(OR($B$4="AT",$B$4="BE",$B$4="CH",$B$4="GB",$B$4="IE",$B$4="LT",$B$4="LU",$B$4="NL"),SUM(G143:G149)&gt;0),SUM(G143:G149)-SUM(G27:G33),0)</f>
        <v>0.41931890005528882</v>
      </c>
      <c r="H154" s="172">
        <f t="shared" ref="H154:AD154" si="2">H141 + H153 + IF(AND(OR($B$4="AT",$B$4="BE",$B$4="CH",$B$4="GB",$B$4="IE",$B$4="LT",$B$4="LU",$B$4="NL"),SUM(H143:H149)&gt;0),SUM(H143:H149)-SUM(H27:H33),0)</f>
        <v>7.19829714199621E-2</v>
      </c>
      <c r="I154" s="172">
        <f t="shared" si="2"/>
        <v>0.36133462723985688</v>
      </c>
      <c r="J154" s="172">
        <f t="shared" si="2"/>
        <v>0.44393683434995512</v>
      </c>
      <c r="K154" s="172">
        <f t="shared" si="2"/>
        <v>0.59504103477096004</v>
      </c>
      <c r="L154" s="172">
        <f t="shared" si="2"/>
        <v>5.114459741236168E-2</v>
      </c>
      <c r="M154" s="172">
        <f t="shared" si="2"/>
        <v>5.9175888910798635</v>
      </c>
      <c r="N154" s="172">
        <f t="shared" si="2"/>
        <v>0.51157222374672684</v>
      </c>
      <c r="O154" s="172">
        <f t="shared" si="2"/>
        <v>1.8605349506276184E-2</v>
      </c>
      <c r="P154" s="172">
        <f t="shared" si="2"/>
        <v>2.6620882674197328E-2</v>
      </c>
      <c r="Q154" s="172">
        <f t="shared" si="2"/>
        <v>1.3421277901053155E-2</v>
      </c>
      <c r="R154" s="172">
        <f t="shared" si="2"/>
        <v>0.18046614601332681</v>
      </c>
      <c r="S154" s="172">
        <f t="shared" si="2"/>
        <v>3.5724096640044758</v>
      </c>
      <c r="T154" s="172">
        <f t="shared" si="2"/>
        <v>0.16264161944765837</v>
      </c>
      <c r="U154" s="172">
        <f t="shared" si="2"/>
        <v>2.0780625410651087E-2</v>
      </c>
      <c r="V154" s="172">
        <f t="shared" si="2"/>
        <v>1.5267360131493937</v>
      </c>
      <c r="W154" s="172">
        <f t="shared" si="2"/>
        <v>0.98600169434440232</v>
      </c>
      <c r="X154" s="172">
        <f t="shared" si="2"/>
        <v>3.7310641194537704E-2</v>
      </c>
      <c r="Y154" s="172">
        <f t="shared" si="2"/>
        <v>4.595166582375735E-2</v>
      </c>
      <c r="Z154" s="172">
        <f t="shared" si="2"/>
        <v>1.9364226267840873E-2</v>
      </c>
      <c r="AA154" s="172">
        <f t="shared" si="2"/>
        <v>2.1064483300978005E-2</v>
      </c>
      <c r="AB154" s="172">
        <f t="shared" si="2"/>
        <v>0.12369226418455156</v>
      </c>
      <c r="AC154" s="172">
        <f t="shared" si="2"/>
        <v>2.4558338845084127E-2</v>
      </c>
      <c r="AD154" s="172">
        <f t="shared" si="2"/>
        <v>1.6025393553320777E-2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5C2D-C7D0-4E96-B4D9-91F27EB8D6ED}">
  <dimension ref="A1:AL185"/>
  <sheetViews>
    <sheetView tabSelected="1" zoomScale="80" zoomScaleNormal="80" workbookViewId="0">
      <pane xSplit="4" ySplit="13" topLeftCell="E14" activePane="bottomRight" state="frozen"/>
      <selection activeCell="A10" sqref="A10:A12"/>
      <selection pane="topRight" activeCell="A10" sqref="A10:A12"/>
      <selection pane="bottomLeft" activeCell="A10" sqref="A10:A12"/>
      <selection pane="bottomRight" activeCell="A10" sqref="A10:A12"/>
    </sheetView>
  </sheetViews>
  <sheetFormatPr defaultColWidth="8.88671875" defaultRowHeight="13.2" x14ac:dyDescent="0.25"/>
  <cols>
    <col min="1" max="2" width="21.44140625" style="243" customWidth="1"/>
    <col min="3" max="3" width="46.44140625" style="274" customWidth="1"/>
    <col min="4" max="4" width="7.109375" style="243" bestFit="1"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11.554687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2021</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2021</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0.29274195706579903</v>
      </c>
      <c r="F14" s="247">
        <v>1.5122181070843134E-2</v>
      </c>
      <c r="G14" s="247">
        <v>2.0161476000138869E-3</v>
      </c>
      <c r="H14" s="247">
        <v>2.5389214435368357E-3</v>
      </c>
      <c r="I14" s="247">
        <v>5.1835598360967005E-3</v>
      </c>
      <c r="J14" s="247">
        <v>5.1981240831160559E-3</v>
      </c>
      <c r="K14" s="247">
        <v>5.2181499227676679E-3</v>
      </c>
      <c r="L14" s="247">
        <v>1.660639680944175E-4</v>
      </c>
      <c r="M14" s="247">
        <v>9.3772003494930853E-2</v>
      </c>
      <c r="N14" s="247">
        <v>3.9027532869986774E-2</v>
      </c>
      <c r="O14" s="247">
        <v>2.0970728926919145E-3</v>
      </c>
      <c r="P14" s="247">
        <v>1.7197208701073916E-2</v>
      </c>
      <c r="Q14" s="247">
        <v>4.4828369011085667E-3</v>
      </c>
      <c r="R14" s="247">
        <v>7.3191893612057843E-3</v>
      </c>
      <c r="S14" s="247">
        <v>4.1743567841615497E-3</v>
      </c>
      <c r="T14" s="247">
        <v>3.1418597006370526E-3</v>
      </c>
      <c r="U14" s="247">
        <v>6.0319885125017089E-3</v>
      </c>
      <c r="V14" s="247">
        <v>0.23916381820404353</v>
      </c>
      <c r="W14" s="247">
        <v>6.5150472856943781E-2</v>
      </c>
      <c r="X14" s="247">
        <v>5.3440331154725164E-6</v>
      </c>
      <c r="Y14" s="247">
        <v>1.0720236873208774E-5</v>
      </c>
      <c r="Z14" s="247">
        <v>6.4343552732087729E-6</v>
      </c>
      <c r="AA14" s="247">
        <v>7.5478192521145798E-6</v>
      </c>
      <c r="AB14" s="247">
        <v>3.0004450935098831E-5</v>
      </c>
      <c r="AC14" s="247">
        <v>2.3062124800000004E-2</v>
      </c>
      <c r="AD14" s="247">
        <v>1.7347616000000001E-6</v>
      </c>
      <c r="AE14" s="248"/>
      <c r="AF14" s="249">
        <v>5.485003999999992</v>
      </c>
      <c r="AG14" s="249" t="s">
        <v>399</v>
      </c>
      <c r="AH14" s="249">
        <v>1726.6742652694925</v>
      </c>
      <c r="AI14" s="249">
        <v>2574.0958462180643</v>
      </c>
      <c r="AJ14" s="249">
        <v>2187.5082876000001</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5.2063615903093698E-2</v>
      </c>
      <c r="F23" s="247">
        <v>3.8445663091987436E-2</v>
      </c>
      <c r="G23" s="247">
        <v>1.1764880720232341E-4</v>
      </c>
      <c r="H23" s="247">
        <v>8.6517272598221447E-5</v>
      </c>
      <c r="I23" s="247">
        <v>4.6936730210505422E-3</v>
      </c>
      <c r="J23" s="247">
        <v>1.2780885894710041E-2</v>
      </c>
      <c r="K23" s="247">
        <v>8.2538453705184117E-2</v>
      </c>
      <c r="L23" s="247">
        <v>2.6184915625286974E-3</v>
      </c>
      <c r="M23" s="247">
        <v>0.23957311014188332</v>
      </c>
      <c r="N23" s="247">
        <v>5.3213059614229067E-6</v>
      </c>
      <c r="O23" s="247">
        <v>2.1968760317469553E-4</v>
      </c>
      <c r="P23" s="247" t="s">
        <v>502</v>
      </c>
      <c r="Q23" s="247" t="s">
        <v>502</v>
      </c>
      <c r="R23" s="247">
        <v>5.7774114071251672E-4</v>
      </c>
      <c r="S23" s="247">
        <v>2.4890031145566135E-2</v>
      </c>
      <c r="T23" s="247">
        <v>7.9765581373246485E-4</v>
      </c>
      <c r="U23" s="247">
        <v>1.0991111451126486E-4</v>
      </c>
      <c r="V23" s="247">
        <v>1.6053297114843431E-2</v>
      </c>
      <c r="W23" s="247" t="s">
        <v>502</v>
      </c>
      <c r="X23" s="247">
        <v>3.3558406228447667E-4</v>
      </c>
      <c r="Y23" s="247">
        <v>5.5110365581216439E-4</v>
      </c>
      <c r="Z23" s="247" t="s">
        <v>399</v>
      </c>
      <c r="AA23" s="247" t="s">
        <v>399</v>
      </c>
      <c r="AB23" s="247">
        <v>8.8668771809664155E-4</v>
      </c>
      <c r="AC23" s="247" t="s">
        <v>502</v>
      </c>
      <c r="AD23" s="247" t="s">
        <v>399</v>
      </c>
      <c r="AE23" s="248"/>
      <c r="AF23" s="249">
        <v>472.57231794493157</v>
      </c>
      <c r="AG23" s="249" t="s">
        <v>399</v>
      </c>
      <c r="AH23" s="249" t="s">
        <v>399</v>
      </c>
      <c r="AI23" s="249">
        <v>0.78445500559021841</v>
      </c>
      <c r="AJ23" s="249" t="s">
        <v>399</v>
      </c>
      <c r="AK23" s="249" t="s">
        <v>414</v>
      </c>
      <c r="AL23" s="250" t="s">
        <v>12</v>
      </c>
    </row>
    <row r="24" spans="1:38" s="1" customFormat="1" ht="26.25" customHeight="1" thickBot="1" x14ac:dyDescent="0.3">
      <c r="A24" s="253" t="s">
        <v>114</v>
      </c>
      <c r="B24" s="251" t="s">
        <v>326</v>
      </c>
      <c r="C24" s="245" t="s">
        <v>344</v>
      </c>
      <c r="D24" s="246"/>
      <c r="E24" s="247">
        <v>8.8281669396628959E-2</v>
      </c>
      <c r="F24" s="247">
        <v>2.5628971117359723E-2</v>
      </c>
      <c r="G24" s="247">
        <v>1.3694983186182509E-3</v>
      </c>
      <c r="H24" s="247">
        <v>6.6114842922079331E-4</v>
      </c>
      <c r="I24" s="247">
        <v>1.1269850857797759E-3</v>
      </c>
      <c r="J24" s="247">
        <v>1.1269850857797759E-3</v>
      </c>
      <c r="K24" s="247">
        <v>1.1269850857797759E-3</v>
      </c>
      <c r="L24" s="247">
        <v>1.8508534852653804E-4</v>
      </c>
      <c r="M24" s="247">
        <v>3.2778939813780529E-2</v>
      </c>
      <c r="N24" s="247">
        <v>1.31733428089472E-5</v>
      </c>
      <c r="O24" s="247">
        <v>1.0704759879473225E-6</v>
      </c>
      <c r="P24" s="247">
        <v>5.9543744960187362E-4</v>
      </c>
      <c r="Q24" s="247">
        <v>1.1037089967153653E-4</v>
      </c>
      <c r="R24" s="247">
        <v>1.6988136748953355E-5</v>
      </c>
      <c r="S24" s="247">
        <v>5.8208071687486001E-6</v>
      </c>
      <c r="T24" s="247">
        <v>1.4403411608731566E-5</v>
      </c>
      <c r="U24" s="247">
        <v>6.5261713205243965E-5</v>
      </c>
      <c r="V24" s="247">
        <v>1.1931605585434842E-3</v>
      </c>
      <c r="W24" s="247">
        <v>5.9067554326301024E-4</v>
      </c>
      <c r="X24" s="247">
        <v>8.1734067105242481E-7</v>
      </c>
      <c r="Y24" s="247">
        <v>3.3909757062627555E-6</v>
      </c>
      <c r="Z24" s="247">
        <v>1.2325229872311925E-6</v>
      </c>
      <c r="AA24" s="247">
        <v>1.2078371579364528E-6</v>
      </c>
      <c r="AB24" s="247">
        <v>6.6486765224828263E-6</v>
      </c>
      <c r="AC24" s="247" t="s">
        <v>502</v>
      </c>
      <c r="AD24" s="247" t="s">
        <v>502</v>
      </c>
      <c r="AE24" s="248"/>
      <c r="AF24" s="249">
        <v>13.462110105321829</v>
      </c>
      <c r="AG24" s="249" t="s">
        <v>399</v>
      </c>
      <c r="AH24" s="249">
        <v>1099.6703636837685</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0.95955291244823993</v>
      </c>
      <c r="F27" s="247">
        <v>0.90224577053353583</v>
      </c>
      <c r="G27" s="247">
        <v>2.2592658942864907E-3</v>
      </c>
      <c r="H27" s="247">
        <v>2.2271997697688471E-2</v>
      </c>
      <c r="I27" s="247">
        <v>9.4394161777421048E-3</v>
      </c>
      <c r="J27" s="247">
        <v>9.4394161777421048E-3</v>
      </c>
      <c r="K27" s="247">
        <v>9.4394161777421048E-3</v>
      </c>
      <c r="L27" s="247">
        <v>7.3933089124956488E-3</v>
      </c>
      <c r="M27" s="247">
        <v>3.3006961629650187</v>
      </c>
      <c r="N27" s="247">
        <v>2.0848825115490162E-4</v>
      </c>
      <c r="O27" s="247">
        <v>2.496087777446668E-5</v>
      </c>
      <c r="P27" s="247">
        <v>1.3608365881633067E-3</v>
      </c>
      <c r="Q27" s="247">
        <v>3.9641623901492076E-5</v>
      </c>
      <c r="R27" s="247">
        <v>1.3957527553180968E-3</v>
      </c>
      <c r="S27" s="247">
        <v>9.6427597480744592E-4</v>
      </c>
      <c r="T27" s="247">
        <v>2.5404548580948622E-4</v>
      </c>
      <c r="U27" s="247">
        <v>2.9361492254050786E-5</v>
      </c>
      <c r="V27" s="247">
        <v>4.976664656305905E-3</v>
      </c>
      <c r="W27" s="247">
        <v>1.85302E-2</v>
      </c>
      <c r="X27" s="247">
        <v>2.0783614597000002E-3</v>
      </c>
      <c r="Y27" s="247">
        <v>2.4144630408E-3</v>
      </c>
      <c r="Z27" s="247">
        <v>1.7733161321999999E-3</v>
      </c>
      <c r="AA27" s="247">
        <v>2.1826119043999999E-3</v>
      </c>
      <c r="AB27" s="247">
        <v>8.4487525371000002E-3</v>
      </c>
      <c r="AC27" s="247">
        <v>1.8529399999999999E-5</v>
      </c>
      <c r="AD27" s="247">
        <v>3.7081999999999999E-6</v>
      </c>
      <c r="AE27" s="248"/>
      <c r="AF27" s="247">
        <v>7391.3151121778001</v>
      </c>
      <c r="AG27" s="247" t="s">
        <v>399</v>
      </c>
      <c r="AH27" s="247">
        <v>48.691699515000003</v>
      </c>
      <c r="AI27" s="247">
        <v>724.85025268449999</v>
      </c>
      <c r="AJ27" s="247">
        <v>36.936288905700003</v>
      </c>
      <c r="AK27" s="247" t="s">
        <v>399</v>
      </c>
      <c r="AL27" s="250" t="s">
        <v>12</v>
      </c>
    </row>
    <row r="28" spans="1:38" s="1" customFormat="1" ht="26.25" customHeight="1" thickBot="1" x14ac:dyDescent="0.3">
      <c r="A28" s="244" t="s">
        <v>123</v>
      </c>
      <c r="B28" s="244" t="s">
        <v>164</v>
      </c>
      <c r="C28" s="245" t="s">
        <v>146</v>
      </c>
      <c r="D28" s="246"/>
      <c r="E28" s="247">
        <v>0.41171354050205733</v>
      </c>
      <c r="F28" s="247">
        <v>1.6189640421503133E-2</v>
      </c>
      <c r="G28" s="247">
        <v>5.7847476601677556E-4</v>
      </c>
      <c r="H28" s="247">
        <v>2.0322510822763733E-3</v>
      </c>
      <c r="I28" s="247">
        <v>3.2724687562447887E-3</v>
      </c>
      <c r="J28" s="247">
        <v>3.2724687562447887E-3</v>
      </c>
      <c r="K28" s="247">
        <v>3.2724687562447887E-3</v>
      </c>
      <c r="L28" s="247">
        <v>2.701990636140001E-3</v>
      </c>
      <c r="M28" s="247">
        <v>0.12334950582401939</v>
      </c>
      <c r="N28" s="247">
        <v>2.1054566597146139E-5</v>
      </c>
      <c r="O28" s="247">
        <v>2.1521807732545414E-6</v>
      </c>
      <c r="P28" s="247">
        <v>2.1352987648375424E-4</v>
      </c>
      <c r="Q28" s="247">
        <v>4.187551262659266E-6</v>
      </c>
      <c r="R28" s="247">
        <v>3.3351428282687269E-4</v>
      </c>
      <c r="S28" s="247">
        <v>2.2397232620650125E-4</v>
      </c>
      <c r="T28" s="247">
        <v>1.0360877350765418E-5</v>
      </c>
      <c r="U28" s="247">
        <v>4.0707409788094493E-6</v>
      </c>
      <c r="V28" s="247">
        <v>7.2922906767020599E-4</v>
      </c>
      <c r="W28" s="247">
        <v>2.9236000000000002E-3</v>
      </c>
      <c r="X28" s="247">
        <v>6.5159149289999998E-4</v>
      </c>
      <c r="Y28" s="247">
        <v>7.311545598E-4</v>
      </c>
      <c r="Z28" s="247">
        <v>5.7245508570000008E-4</v>
      </c>
      <c r="AA28" s="247">
        <v>6.0894342030000002E-4</v>
      </c>
      <c r="AB28" s="247">
        <v>2.5641445586999999E-3</v>
      </c>
      <c r="AC28" s="247">
        <v>2.9233999999999998E-6</v>
      </c>
      <c r="AD28" s="247">
        <v>5.8739999999999998E-7</v>
      </c>
      <c r="AE28" s="248"/>
      <c r="AF28" s="247">
        <v>1507.0328666506</v>
      </c>
      <c r="AG28" s="247" t="s">
        <v>399</v>
      </c>
      <c r="AH28" s="247" t="s">
        <v>502</v>
      </c>
      <c r="AI28" s="247">
        <v>167.36346314209999</v>
      </c>
      <c r="AJ28" s="247" t="s">
        <v>399</v>
      </c>
      <c r="AK28" s="247" t="s">
        <v>399</v>
      </c>
      <c r="AL28" s="250" t="s">
        <v>12</v>
      </c>
    </row>
    <row r="29" spans="1:38" s="1" customFormat="1" ht="26.25" customHeight="1" thickBot="1" x14ac:dyDescent="0.3">
      <c r="A29" s="244" t="s">
        <v>123</v>
      </c>
      <c r="B29" s="244" t="s">
        <v>165</v>
      </c>
      <c r="C29" s="245" t="s">
        <v>147</v>
      </c>
      <c r="D29" s="246"/>
      <c r="E29" s="247">
        <v>0.41074823484621192</v>
      </c>
      <c r="F29" s="247">
        <v>1.0791735754008663E-2</v>
      </c>
      <c r="G29" s="247">
        <v>7.0009231150646529E-4</v>
      </c>
      <c r="H29" s="247">
        <v>1.0941071623423123E-3</v>
      </c>
      <c r="I29" s="247">
        <v>4.2328882140739207E-3</v>
      </c>
      <c r="J29" s="247">
        <v>4.2328882140739207E-3</v>
      </c>
      <c r="K29" s="247">
        <v>4.2328882140739207E-3</v>
      </c>
      <c r="L29" s="247">
        <v>2.6488521513569297E-3</v>
      </c>
      <c r="M29" s="247">
        <v>0.11738023820559967</v>
      </c>
      <c r="N29" s="247">
        <v>2.365194802005686E-5</v>
      </c>
      <c r="O29" s="247">
        <v>2.3651957286503125E-6</v>
      </c>
      <c r="P29" s="247">
        <v>2.5071045766048743E-4</v>
      </c>
      <c r="Q29" s="247">
        <v>4.7303891406890609E-6</v>
      </c>
      <c r="R29" s="247">
        <v>4.0208263216914966E-4</v>
      </c>
      <c r="S29" s="247">
        <v>2.696318891262192E-4</v>
      </c>
      <c r="T29" s="247">
        <v>9.460817663774717E-6</v>
      </c>
      <c r="U29" s="247">
        <v>4.730386824077496E-6</v>
      </c>
      <c r="V29" s="247">
        <v>8.5146955883560181E-4</v>
      </c>
      <c r="W29" s="247">
        <v>1.4848000000000001E-3</v>
      </c>
      <c r="X29" s="247">
        <v>1.1227929859999999E-4</v>
      </c>
      <c r="Y29" s="247">
        <v>6.7991352589999996E-4</v>
      </c>
      <c r="Z29" s="247">
        <v>7.5975658189999997E-4</v>
      </c>
      <c r="AA29" s="247">
        <v>1.7465668530000002E-4</v>
      </c>
      <c r="AB29" s="247">
        <v>1.7266060916999999E-3</v>
      </c>
      <c r="AC29" s="247">
        <v>7.9859999999999996E-7</v>
      </c>
      <c r="AD29" s="247">
        <v>1.599E-7</v>
      </c>
      <c r="AE29" s="248"/>
      <c r="AF29" s="247">
        <v>1801.8210320807</v>
      </c>
      <c r="AG29" s="247" t="s">
        <v>399</v>
      </c>
      <c r="AH29" s="247">
        <v>7.2153893722999998</v>
      </c>
      <c r="AI29" s="247">
        <v>201.4208359772</v>
      </c>
      <c r="AJ29" s="247">
        <v>19.3917149237</v>
      </c>
      <c r="AK29" s="247" t="s">
        <v>399</v>
      </c>
      <c r="AL29" s="250" t="s">
        <v>12</v>
      </c>
    </row>
    <row r="30" spans="1:38" s="1" customFormat="1" ht="26.25" customHeight="1" thickBot="1" x14ac:dyDescent="0.3">
      <c r="A30" s="244" t="s">
        <v>123</v>
      </c>
      <c r="B30" s="244" t="s">
        <v>166</v>
      </c>
      <c r="C30" s="245" t="s">
        <v>54</v>
      </c>
      <c r="D30" s="246"/>
      <c r="E30" s="247">
        <v>5.6803439668039295E-3</v>
      </c>
      <c r="F30" s="247">
        <v>3.2086320868556319E-2</v>
      </c>
      <c r="G30" s="247">
        <v>1.4235359767815519E-5</v>
      </c>
      <c r="H30" s="247">
        <v>6.4688842679336874E-5</v>
      </c>
      <c r="I30" s="247">
        <v>3.4633605271599535E-4</v>
      </c>
      <c r="J30" s="247">
        <v>3.4633605271599535E-4</v>
      </c>
      <c r="K30" s="247">
        <v>3.4633605271599535E-4</v>
      </c>
      <c r="L30" s="247">
        <v>7.7629056399373437E-5</v>
      </c>
      <c r="M30" s="247">
        <v>0.11724090604368562</v>
      </c>
      <c r="N30" s="247">
        <v>2.691483819377871E-6</v>
      </c>
      <c r="O30" s="247">
        <v>3.6474718536360494E-5</v>
      </c>
      <c r="P30" s="247">
        <v>1.3232534700235834E-5</v>
      </c>
      <c r="Q30" s="247">
        <v>4.5534617362056646E-7</v>
      </c>
      <c r="R30" s="247">
        <v>1.6193599294730122E-4</v>
      </c>
      <c r="S30" s="247">
        <v>6.1782174969058469E-3</v>
      </c>
      <c r="T30" s="247">
        <v>2.5644594346076638E-4</v>
      </c>
      <c r="U30" s="247">
        <v>3.6316645111128724E-5</v>
      </c>
      <c r="V30" s="247">
        <v>3.6212953981004897E-3</v>
      </c>
      <c r="W30" s="247">
        <v>3.1800000000000003E-4</v>
      </c>
      <c r="X30" s="247">
        <v>9.6058750000000006E-6</v>
      </c>
      <c r="Y30" s="247">
        <v>1.11314255E-5</v>
      </c>
      <c r="Z30" s="247">
        <v>7.7576410000000006E-6</v>
      </c>
      <c r="AA30" s="247">
        <v>1.1965419300000001E-5</v>
      </c>
      <c r="AB30" s="247">
        <v>4.04603608E-5</v>
      </c>
      <c r="AC30" s="247">
        <v>3.1839999999999999E-7</v>
      </c>
      <c r="AD30" s="247">
        <v>8.8199999999999996E-8</v>
      </c>
      <c r="AE30" s="248"/>
      <c r="AF30" s="247">
        <v>59.357313466400001</v>
      </c>
      <c r="AG30" s="247" t="s">
        <v>399</v>
      </c>
      <c r="AH30" s="247" t="s">
        <v>502</v>
      </c>
      <c r="AI30" s="247">
        <v>5.2047448854000002</v>
      </c>
      <c r="AJ30" s="247" t="s">
        <v>399</v>
      </c>
      <c r="AK30" s="247" t="s">
        <v>399</v>
      </c>
      <c r="AL30" s="250" t="s">
        <v>12</v>
      </c>
    </row>
    <row r="31" spans="1:38" s="1" customFormat="1" ht="26.25" customHeight="1" thickBot="1" x14ac:dyDescent="0.3">
      <c r="A31" s="244" t="s">
        <v>123</v>
      </c>
      <c r="B31" s="244" t="s">
        <v>167</v>
      </c>
      <c r="C31" s="245" t="s">
        <v>55</v>
      </c>
      <c r="D31" s="246"/>
      <c r="E31" s="247" t="s">
        <v>399</v>
      </c>
      <c r="F31" s="247">
        <v>0.269164408583833</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11.3191729052</v>
      </c>
      <c r="AG31" s="247" t="s">
        <v>399</v>
      </c>
      <c r="AH31" s="247" t="s">
        <v>399</v>
      </c>
      <c r="AI31" s="247">
        <v>0.77917238639999997</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4.6799037778428247E-2</v>
      </c>
      <c r="J32" s="247">
        <v>9.4394184563447489E-2</v>
      </c>
      <c r="K32" s="247">
        <v>0.11607803993640851</v>
      </c>
      <c r="L32" s="247">
        <v>9.4956241619985268E-3</v>
      </c>
      <c r="M32" s="247" t="s">
        <v>399</v>
      </c>
      <c r="N32" s="247">
        <v>0.4044045721526181</v>
      </c>
      <c r="O32" s="247">
        <v>1.6982727946704944E-3</v>
      </c>
      <c r="P32" s="247">
        <v>0</v>
      </c>
      <c r="Q32" s="247">
        <v>4.5895356841848672E-3</v>
      </c>
      <c r="R32" s="247">
        <v>0.15171571831886832</v>
      </c>
      <c r="S32" s="247">
        <v>3.3375161429605771</v>
      </c>
      <c r="T32" s="247">
        <v>2.2819261906561968E-2</v>
      </c>
      <c r="U32" s="247">
        <v>2.3215607987281672E-3</v>
      </c>
      <c r="V32" s="247">
        <v>0.94380894327460385</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2920.5073640020432</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1.3892671718358916E-2</v>
      </c>
      <c r="J33" s="247">
        <v>2.5727169848812823E-2</v>
      </c>
      <c r="K33" s="247">
        <v>5.1454339697625646E-2</v>
      </c>
      <c r="L33" s="247">
        <v>5.454160007948315E-4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2920.5073640020432</v>
      </c>
      <c r="AL33" s="250" t="s">
        <v>459</v>
      </c>
    </row>
    <row r="34" spans="1:38" s="1" customFormat="1" ht="26.25" customHeight="1" thickBot="1" x14ac:dyDescent="0.3">
      <c r="A34" s="244" t="s">
        <v>121</v>
      </c>
      <c r="B34" s="244" t="s">
        <v>170</v>
      </c>
      <c r="C34" s="245" t="s">
        <v>58</v>
      </c>
      <c r="D34" s="246"/>
      <c r="E34" s="247">
        <v>4.007102352302621E-2</v>
      </c>
      <c r="F34" s="247">
        <v>3.5567553282948609E-3</v>
      </c>
      <c r="G34" s="247">
        <v>7.8892909315227963E-5</v>
      </c>
      <c r="H34" s="247">
        <v>5.3581434243258997E-6</v>
      </c>
      <c r="I34" s="247">
        <v>1.0476320916151314E-3</v>
      </c>
      <c r="J34" s="247">
        <v>1.1008848054029105E-3</v>
      </c>
      <c r="K34" s="247">
        <v>1.1623555305776921E-3</v>
      </c>
      <c r="L34" s="247">
        <v>6.8096085954983548E-4</v>
      </c>
      <c r="M34" s="247">
        <v>8.1818521369001005E-3</v>
      </c>
      <c r="N34" s="247" t="s">
        <v>502</v>
      </c>
      <c r="O34" s="247">
        <v>7.6591866126867163E-6</v>
      </c>
      <c r="P34" s="247" t="s">
        <v>502</v>
      </c>
      <c r="Q34" s="247" t="s">
        <v>502</v>
      </c>
      <c r="R34" s="247">
        <v>3.8230188972337553E-5</v>
      </c>
      <c r="S34" s="247">
        <v>1.2997606809683807E-3</v>
      </c>
      <c r="T34" s="247">
        <v>5.3515690152162963E-5</v>
      </c>
      <c r="U34" s="247">
        <v>7.6591866126867163E-6</v>
      </c>
      <c r="V34" s="247">
        <v>7.6460377944675105E-4</v>
      </c>
      <c r="W34" s="247" t="s">
        <v>502</v>
      </c>
      <c r="X34" s="247">
        <v>2.2944687792512132E-5</v>
      </c>
      <c r="Y34" s="247">
        <v>3.8230188972337553E-5</v>
      </c>
      <c r="Z34" s="247" t="s">
        <v>502</v>
      </c>
      <c r="AA34" s="247" t="s">
        <v>502</v>
      </c>
      <c r="AB34" s="247">
        <v>6.1174876764849681E-5</v>
      </c>
      <c r="AC34" s="247" t="s">
        <v>399</v>
      </c>
      <c r="AD34" s="247" t="s">
        <v>399</v>
      </c>
      <c r="AE34" s="248"/>
      <c r="AF34" s="249">
        <v>32.872045548011648</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2.7994507440380012E-2</v>
      </c>
      <c r="F36" s="247">
        <v>9.9851164818836246E-4</v>
      </c>
      <c r="G36" s="247">
        <v>1.0731738887330784E-3</v>
      </c>
      <c r="H36" s="247">
        <v>2.6062794440660473E-6</v>
      </c>
      <c r="I36" s="247">
        <v>4.9917916881641472E-4</v>
      </c>
      <c r="J36" s="247">
        <v>5.3490052825567297E-4</v>
      </c>
      <c r="K36" s="247">
        <v>5.3490052825567297E-4</v>
      </c>
      <c r="L36" s="247">
        <v>1.6581916375925861E-4</v>
      </c>
      <c r="M36" s="247">
        <v>2.6384746607280396E-3</v>
      </c>
      <c r="N36" s="247">
        <v>4.6345780937715656E-5</v>
      </c>
      <c r="O36" s="247">
        <v>3.5721359439258177E-6</v>
      </c>
      <c r="P36" s="247">
        <v>1.0701076776224121E-5</v>
      </c>
      <c r="Q36" s="247">
        <v>1.4257881664596612E-5</v>
      </c>
      <c r="R36" s="247">
        <v>1.7830017608522429E-5</v>
      </c>
      <c r="S36" s="247">
        <v>3.1382670717665872E-4</v>
      </c>
      <c r="T36" s="247">
        <v>3.5660035217044861E-4</v>
      </c>
      <c r="U36" s="247">
        <v>3.5660035217044857E-5</v>
      </c>
      <c r="V36" s="247">
        <v>4.2788976049343161E-4</v>
      </c>
      <c r="W36" s="247">
        <v>4.6345780937715651E-2</v>
      </c>
      <c r="X36" s="247" t="s">
        <v>502</v>
      </c>
      <c r="Y36" s="247" t="s">
        <v>502</v>
      </c>
      <c r="Z36" s="247" t="s">
        <v>502</v>
      </c>
      <c r="AA36" s="247" t="s">
        <v>502</v>
      </c>
      <c r="AB36" s="247">
        <v>1.2111533887130455E-6</v>
      </c>
      <c r="AC36" s="247">
        <v>2.8515763329193224E-5</v>
      </c>
      <c r="AD36" s="247">
        <v>1.3552653109143446E-5</v>
      </c>
      <c r="AE36" s="248"/>
      <c r="AF36" s="249">
        <v>15.331055553329689</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10.495843007139264</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1.8775844320132555E-3</v>
      </c>
      <c r="F38" s="247">
        <v>2.0742501079202292E-4</v>
      </c>
      <c r="G38" s="247">
        <v>2.842180457243482E-6</v>
      </c>
      <c r="H38" s="247">
        <v>2.1012044143736601E-6</v>
      </c>
      <c r="I38" s="247">
        <v>8.2106242707529858E-5</v>
      </c>
      <c r="J38" s="247">
        <v>1.9031835843121998E-4</v>
      </c>
      <c r="K38" s="247">
        <v>1.0843057094628611E-3</v>
      </c>
      <c r="L38" s="247">
        <v>5.2597616101192529E-5</v>
      </c>
      <c r="M38" s="247">
        <v>1.8897170010563262E-3</v>
      </c>
      <c r="N38" s="247">
        <v>2.1661908350686691E-10</v>
      </c>
      <c r="O38" s="247">
        <v>3.3684470545392724E-6</v>
      </c>
      <c r="P38" s="247" t="s">
        <v>502</v>
      </c>
      <c r="Q38" s="247" t="s">
        <v>502</v>
      </c>
      <c r="R38" s="247">
        <v>1.3994543733809334E-5</v>
      </c>
      <c r="S38" s="247">
        <v>5.3911839808382306E-4</v>
      </c>
      <c r="T38" s="247">
        <v>1.9215046632819827E-5</v>
      </c>
      <c r="U38" s="247">
        <v>2.6394958158056686E-6</v>
      </c>
      <c r="V38" s="247">
        <v>2.8885838886917825E-4</v>
      </c>
      <c r="W38" s="247" t="s">
        <v>502</v>
      </c>
      <c r="X38" s="247">
        <v>7.918968586527738E-6</v>
      </c>
      <c r="Y38" s="247">
        <v>1.3194105133755804E-5</v>
      </c>
      <c r="Z38" s="247" t="s">
        <v>399</v>
      </c>
      <c r="AA38" s="247" t="s">
        <v>399</v>
      </c>
      <c r="AB38" s="247">
        <v>2.1113073720283549E-5</v>
      </c>
      <c r="AC38" s="247" t="s">
        <v>502</v>
      </c>
      <c r="AD38" s="247" t="s">
        <v>399</v>
      </c>
      <c r="AE38" s="248"/>
      <c r="AF38" s="249">
        <v>11.281382465554097</v>
      </c>
      <c r="AG38" s="249" t="s">
        <v>399</v>
      </c>
      <c r="AH38" s="249" t="s">
        <v>399</v>
      </c>
      <c r="AI38" s="249">
        <v>3.1933500083481177E-5</v>
      </c>
      <c r="AJ38" s="249" t="s">
        <v>399</v>
      </c>
      <c r="AK38" s="249" t="s">
        <v>414</v>
      </c>
      <c r="AL38" s="250" t="s">
        <v>12</v>
      </c>
    </row>
    <row r="39" spans="1:38" s="1" customFormat="1" ht="26.25" customHeight="1" thickBot="1" x14ac:dyDescent="0.3">
      <c r="A39" s="244" t="s">
        <v>115</v>
      </c>
      <c r="B39" s="244" t="s">
        <v>175</v>
      </c>
      <c r="C39" s="245" t="s">
        <v>423</v>
      </c>
      <c r="D39" s="246"/>
      <c r="E39" s="247">
        <v>0.43691788985392482</v>
      </c>
      <c r="F39" s="247">
        <v>0.29813741329579474</v>
      </c>
      <c r="G39" s="247">
        <v>9.0948203396196026E-2</v>
      </c>
      <c r="H39" s="247">
        <v>7.4061143676109591E-3</v>
      </c>
      <c r="I39" s="247">
        <v>2.5364266113536666E-2</v>
      </c>
      <c r="J39" s="247">
        <v>2.8006065347276305E-2</v>
      </c>
      <c r="K39" s="247">
        <v>2.8006065347276305E-2</v>
      </c>
      <c r="L39" s="247">
        <v>9.2569842538091258E-3</v>
      </c>
      <c r="M39" s="247">
        <v>0.43560173858165557</v>
      </c>
      <c r="N39" s="247">
        <v>7.178962287180163E-3</v>
      </c>
      <c r="O39" s="247">
        <v>1.4306704327671118E-4</v>
      </c>
      <c r="P39" s="247">
        <v>6.674308928295662E-3</v>
      </c>
      <c r="Q39" s="247">
        <v>1.6599756044821008E-3</v>
      </c>
      <c r="R39" s="247">
        <v>8.9645552909837622E-3</v>
      </c>
      <c r="S39" s="247">
        <v>2.6735108027766304E-3</v>
      </c>
      <c r="T39" s="247">
        <v>0.11023352591766974</v>
      </c>
      <c r="U39" s="247">
        <v>7.9547189912944176E-4</v>
      </c>
      <c r="V39" s="247">
        <v>2.4754428247440587E-2</v>
      </c>
      <c r="W39" s="247">
        <v>1.1625912274878509E-2</v>
      </c>
      <c r="X39" s="247">
        <v>1.0454804786485333E-5</v>
      </c>
      <c r="Y39" s="247">
        <v>4.8579592402270851E-5</v>
      </c>
      <c r="Z39" s="247">
        <v>1.4913452619899571E-5</v>
      </c>
      <c r="AA39" s="247">
        <v>1.4493397524545164E-5</v>
      </c>
      <c r="AB39" s="247">
        <v>8.844124733320092E-5</v>
      </c>
      <c r="AC39" s="247">
        <v>1.9373194380757318E-4</v>
      </c>
      <c r="AD39" s="247">
        <v>1.1447796679538417E-4</v>
      </c>
      <c r="AE39" s="248"/>
      <c r="AF39" s="249">
        <v>880.59974457987812</v>
      </c>
      <c r="AG39" s="249" t="s">
        <v>399</v>
      </c>
      <c r="AH39" s="249">
        <v>12196.757321921617</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0.60528728967288425</v>
      </c>
      <c r="F41" s="247">
        <v>0.15387559544873122</v>
      </c>
      <c r="G41" s="247">
        <v>0.25900364559237959</v>
      </c>
      <c r="H41" s="247">
        <v>2.1602267779620824E-2</v>
      </c>
      <c r="I41" s="247">
        <v>0.12949506123816443</v>
      </c>
      <c r="J41" s="247">
        <v>0.13181107614440801</v>
      </c>
      <c r="K41" s="247">
        <v>0.13877515029678236</v>
      </c>
      <c r="L41" s="247">
        <v>1.0716316547034152E-2</v>
      </c>
      <c r="M41" s="247">
        <v>1.6493221344030624</v>
      </c>
      <c r="N41" s="247">
        <v>1.6705180451696042E-2</v>
      </c>
      <c r="O41" s="247">
        <v>3.1603216575157066E-3</v>
      </c>
      <c r="P41" s="247">
        <v>2.6915800298455972E-3</v>
      </c>
      <c r="Q41" s="247">
        <v>2.465662671402526E-3</v>
      </c>
      <c r="R41" s="247">
        <v>6.7850045200439323E-3</v>
      </c>
      <c r="S41" s="247">
        <v>3.5092397540207364E-3</v>
      </c>
      <c r="T41" s="247">
        <v>1.4996698378908547E-3</v>
      </c>
      <c r="U41" s="247">
        <v>9.8750528573673235E-3</v>
      </c>
      <c r="V41" s="247">
        <v>0.13809538407269495</v>
      </c>
      <c r="W41" s="247">
        <v>0.17273486024391854</v>
      </c>
      <c r="X41" s="247">
        <v>3.3747873382704976E-2</v>
      </c>
      <c r="Y41" s="247">
        <v>4.1150429341372578E-2</v>
      </c>
      <c r="Z41" s="247">
        <v>1.6005727525275834E-2</v>
      </c>
      <c r="AA41" s="247">
        <v>1.7896267147984098E-2</v>
      </c>
      <c r="AB41" s="247">
        <v>0.10880029739733749</v>
      </c>
      <c r="AC41" s="247">
        <v>1.2161749064959881E-3</v>
      </c>
      <c r="AD41" s="247">
        <v>1.3535534977565272E-2</v>
      </c>
      <c r="AE41" s="248"/>
      <c r="AF41" s="249">
        <v>2560.978617606936</v>
      </c>
      <c r="AG41" s="249">
        <v>79.583336065119241</v>
      </c>
      <c r="AH41" s="249">
        <v>18477.022591294673</v>
      </c>
      <c r="AI41" s="249">
        <v>233.3666476271228</v>
      </c>
      <c r="AJ41" s="249" t="s">
        <v>399</v>
      </c>
      <c r="AK41" s="249" t="s">
        <v>414</v>
      </c>
      <c r="AL41" s="250" t="s">
        <v>12</v>
      </c>
    </row>
    <row r="42" spans="1:38" s="1" customFormat="1" ht="26.25" customHeight="1" thickBot="1" x14ac:dyDescent="0.3">
      <c r="A42" s="244" t="s">
        <v>121</v>
      </c>
      <c r="B42" s="244" t="s">
        <v>178</v>
      </c>
      <c r="C42" s="245" t="s">
        <v>60</v>
      </c>
      <c r="D42" s="246"/>
      <c r="E42" s="247">
        <v>2.7817539249396965E-3</v>
      </c>
      <c r="F42" s="247">
        <v>3.6926933099694539E-2</v>
      </c>
      <c r="G42" s="247">
        <v>3.1138839137016418E-6</v>
      </c>
      <c r="H42" s="247">
        <v>5.7587439631765504E-6</v>
      </c>
      <c r="I42" s="247">
        <v>2.0799505978699484E-4</v>
      </c>
      <c r="J42" s="247">
        <v>2.2811895974371489E-4</v>
      </c>
      <c r="K42" s="247">
        <v>2.5063976238259486E-4</v>
      </c>
      <c r="L42" s="247">
        <v>3.1818444249051851E-5</v>
      </c>
      <c r="M42" s="247">
        <v>0.19978021808753765</v>
      </c>
      <c r="N42" s="247">
        <v>1.0272369964497391E-5</v>
      </c>
      <c r="O42" s="247">
        <v>4.6318749099548077E-6</v>
      </c>
      <c r="P42" s="247" t="s">
        <v>502</v>
      </c>
      <c r="Q42" s="247" t="s">
        <v>502</v>
      </c>
      <c r="R42" s="247">
        <v>6.0454263686599588E-5</v>
      </c>
      <c r="S42" s="247">
        <v>1.5763791885227327E-3</v>
      </c>
      <c r="T42" s="247">
        <v>3.5245969949128447E-5</v>
      </c>
      <c r="U42" s="247">
        <v>4.1529526723148084E-6</v>
      </c>
      <c r="V42" s="247">
        <v>7.1913636715647265E-4</v>
      </c>
      <c r="W42" s="247" t="s">
        <v>502</v>
      </c>
      <c r="X42" s="247">
        <v>1.2359889356562839E-5</v>
      </c>
      <c r="Y42" s="247">
        <v>1.3491365102586141E-5</v>
      </c>
      <c r="Z42" s="247" t="s">
        <v>399</v>
      </c>
      <c r="AA42" s="247" t="s">
        <v>399</v>
      </c>
      <c r="AB42" s="247">
        <v>2.585125445914899E-5</v>
      </c>
      <c r="AC42" s="247" t="s">
        <v>502</v>
      </c>
      <c r="AD42" s="247" t="s">
        <v>399</v>
      </c>
      <c r="AE42" s="248"/>
      <c r="AF42" s="249">
        <v>18.179135027790846</v>
      </c>
      <c r="AG42" s="249" t="s">
        <v>399</v>
      </c>
      <c r="AH42" s="249" t="s">
        <v>399</v>
      </c>
      <c r="AI42" s="249">
        <v>1.514329770989125</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5.7213201725832188E-4</v>
      </c>
      <c r="F44" s="247">
        <v>2.6089984516456796E-3</v>
      </c>
      <c r="G44" s="247">
        <v>5.7205272549535781E-7</v>
      </c>
      <c r="H44" s="247">
        <v>3.9793184034247042E-7</v>
      </c>
      <c r="I44" s="247">
        <v>1.3175923399611861E-4</v>
      </c>
      <c r="J44" s="247">
        <v>1.4095250361486762E-4</v>
      </c>
      <c r="K44" s="247">
        <v>2.3382186522595842E-4</v>
      </c>
      <c r="L44" s="247">
        <v>2.4831851611373695E-5</v>
      </c>
      <c r="M44" s="247">
        <v>1.1450019972370499E-2</v>
      </c>
      <c r="N44" s="247">
        <v>3.7699866107657799E-7</v>
      </c>
      <c r="O44" s="247">
        <v>1.9056279038938712E-6</v>
      </c>
      <c r="P44" s="247" t="s">
        <v>502</v>
      </c>
      <c r="Q44" s="247" t="s">
        <v>502</v>
      </c>
      <c r="R44" s="247">
        <v>5.3778467634505062E-6</v>
      </c>
      <c r="S44" s="247">
        <v>2.4159929380416541E-4</v>
      </c>
      <c r="T44" s="247">
        <v>6.5329228281301855E-6</v>
      </c>
      <c r="U44" s="247">
        <v>5.7753737923983975E-7</v>
      </c>
      <c r="V44" s="247">
        <v>1.3943268425750693E-4</v>
      </c>
      <c r="W44" s="247" t="s">
        <v>502</v>
      </c>
      <c r="X44" s="247">
        <v>1.9600302483571192E-6</v>
      </c>
      <c r="Y44" s="247">
        <v>2.8102761109951972E-6</v>
      </c>
      <c r="Z44" s="247" t="s">
        <v>399</v>
      </c>
      <c r="AA44" s="247" t="s">
        <v>399</v>
      </c>
      <c r="AB44" s="247">
        <v>4.7703063593523197E-6</v>
      </c>
      <c r="AC44" s="247" t="s">
        <v>502</v>
      </c>
      <c r="AD44" s="247" t="s">
        <v>399</v>
      </c>
      <c r="AE44" s="248"/>
      <c r="AF44" s="247">
        <v>2.4822848038071474</v>
      </c>
      <c r="AG44" s="247" t="s">
        <v>399</v>
      </c>
      <c r="AH44" s="247" t="s">
        <v>399</v>
      </c>
      <c r="AI44" s="247">
        <v>5.5576298173099691E-2</v>
      </c>
      <c r="AJ44" s="247"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4.0445508728050283E-5</v>
      </c>
      <c r="F47" s="247">
        <v>5.6668757511748815E-6</v>
      </c>
      <c r="G47" s="247">
        <v>1.2042768014144209E-8</v>
      </c>
      <c r="H47" s="247">
        <v>1.0456845818424104E-8</v>
      </c>
      <c r="I47" s="247">
        <v>8.7650410870525326E-6</v>
      </c>
      <c r="J47" s="247">
        <v>5.1818222481083826E-5</v>
      </c>
      <c r="K47" s="247">
        <v>3.5024461641695431E-4</v>
      </c>
      <c r="L47" s="247">
        <v>2.0713693771101519E-6</v>
      </c>
      <c r="M47" s="247">
        <v>2.1585779474092714E-5</v>
      </c>
      <c r="N47" s="247" t="s">
        <v>399</v>
      </c>
      <c r="O47" s="247">
        <v>1.8696821968582833E-6</v>
      </c>
      <c r="P47" s="247" t="s">
        <v>502</v>
      </c>
      <c r="Q47" s="247" t="s">
        <v>502</v>
      </c>
      <c r="R47" s="247">
        <v>2.8262821101336695E-6</v>
      </c>
      <c r="S47" s="247">
        <v>1.6603195155894183E-4</v>
      </c>
      <c r="T47" s="247">
        <v>2.8023887438671686E-6</v>
      </c>
      <c r="U47" s="247">
        <v>1.1183848452957111E-8</v>
      </c>
      <c r="V47" s="247">
        <v>9.0703614013601575E-5</v>
      </c>
      <c r="W47" s="247" t="s">
        <v>502</v>
      </c>
      <c r="X47" s="247">
        <v>2.6904288055462271E-8</v>
      </c>
      <c r="Y47" s="247">
        <v>4.7037136258548439E-8</v>
      </c>
      <c r="Z47" s="247" t="s">
        <v>399</v>
      </c>
      <c r="AA47" s="247" t="s">
        <v>399</v>
      </c>
      <c r="AB47" s="247">
        <v>7.394142431401072E-8</v>
      </c>
      <c r="AC47" s="247" t="s">
        <v>502</v>
      </c>
      <c r="AD47" s="247" t="s">
        <v>399</v>
      </c>
      <c r="AE47" s="248"/>
      <c r="AF47" s="249">
        <v>4.7749440969900393E-2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3.8400390376566527E-2</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0.36863622308088362</v>
      </c>
      <c r="AL53" s="250" t="s">
        <v>373</v>
      </c>
    </row>
    <row r="54" spans="1:38" s="1" customFormat="1" ht="37.5" customHeight="1" thickBot="1" x14ac:dyDescent="0.3">
      <c r="A54" s="244" t="s">
        <v>116</v>
      </c>
      <c r="B54" s="251" t="s">
        <v>188</v>
      </c>
      <c r="C54" s="254" t="s">
        <v>291</v>
      </c>
      <c r="D54" s="256"/>
      <c r="E54" s="247" t="s">
        <v>399</v>
      </c>
      <c r="F54" s="247">
        <v>0.22457360978070798</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31394.191453695836</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7.5064311111111115E-4</v>
      </c>
      <c r="J61" s="247">
        <v>7.5064311111111117E-3</v>
      </c>
      <c r="K61" s="247">
        <v>2.4944044444444445E-2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21208.222222222223</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t="s">
        <v>501</v>
      </c>
      <c r="F81" s="247" t="s">
        <v>501</v>
      </c>
      <c r="G81" s="247" t="s">
        <v>501</v>
      </c>
      <c r="H81" s="247" t="s">
        <v>501</v>
      </c>
      <c r="I81" s="247" t="s">
        <v>501</v>
      </c>
      <c r="J81" s="247" t="s">
        <v>501</v>
      </c>
      <c r="K81" s="247" t="s">
        <v>501</v>
      </c>
      <c r="L81" s="247" t="s">
        <v>501</v>
      </c>
      <c r="M81" s="247" t="s">
        <v>501</v>
      </c>
      <c r="N81" s="247" t="s">
        <v>501</v>
      </c>
      <c r="O81" s="247" t="s">
        <v>501</v>
      </c>
      <c r="P81" s="247" t="s">
        <v>501</v>
      </c>
      <c r="Q81" s="247" t="s">
        <v>501</v>
      </c>
      <c r="R81" s="247" t="s">
        <v>501</v>
      </c>
      <c r="S81" s="247" t="s">
        <v>501</v>
      </c>
      <c r="T81" s="247" t="s">
        <v>501</v>
      </c>
      <c r="U81" s="247" t="s">
        <v>501</v>
      </c>
      <c r="V81" s="247" t="s">
        <v>501</v>
      </c>
      <c r="W81" s="247" t="s">
        <v>501</v>
      </c>
      <c r="X81" s="247" t="s">
        <v>501</v>
      </c>
      <c r="Y81" s="247" t="s">
        <v>501</v>
      </c>
      <c r="Z81" s="247" t="s">
        <v>501</v>
      </c>
      <c r="AA81" s="247" t="s">
        <v>501</v>
      </c>
      <c r="AB81" s="247" t="s">
        <v>501</v>
      </c>
      <c r="AC81" s="247" t="s">
        <v>501</v>
      </c>
      <c r="AD81" s="247" t="s">
        <v>501</v>
      </c>
      <c r="AE81" s="248"/>
      <c r="AF81" s="249" t="s">
        <v>501</v>
      </c>
      <c r="AG81" s="249" t="s">
        <v>501</v>
      </c>
      <c r="AH81" s="249" t="s">
        <v>501</v>
      </c>
      <c r="AI81" s="249" t="s">
        <v>501</v>
      </c>
      <c r="AJ81" s="249" t="s">
        <v>501</v>
      </c>
      <c r="AK81" s="249" t="s">
        <v>414</v>
      </c>
      <c r="AL81" s="250" t="s">
        <v>396</v>
      </c>
    </row>
    <row r="82" spans="1:38" s="1" customFormat="1" ht="26.25" customHeight="1" thickBot="1" x14ac:dyDescent="0.3">
      <c r="A82" s="244" t="s">
        <v>117</v>
      </c>
      <c r="B82" s="251" t="s">
        <v>217</v>
      </c>
      <c r="C82" s="259" t="s">
        <v>92</v>
      </c>
      <c r="D82" s="246"/>
      <c r="E82" s="247" t="s">
        <v>399</v>
      </c>
      <c r="F82" s="247">
        <v>2.0269863627734286</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1219970</v>
      </c>
      <c r="AL82" s="250" t="s">
        <v>398</v>
      </c>
    </row>
    <row r="83" spans="1:38" s="1" customFormat="1" ht="26.25" customHeight="1" thickBot="1" x14ac:dyDescent="0.3">
      <c r="A83" s="244" t="s">
        <v>114</v>
      </c>
      <c r="B83" s="260" t="s">
        <v>218</v>
      </c>
      <c r="C83" s="261" t="s">
        <v>72</v>
      </c>
      <c r="D83" s="246"/>
      <c r="E83" s="247" t="s">
        <v>502</v>
      </c>
      <c r="F83" s="247">
        <v>8.6617048985279329E-4</v>
      </c>
      <c r="G83" s="247" t="s">
        <v>502</v>
      </c>
      <c r="H83" s="247" t="s">
        <v>399</v>
      </c>
      <c r="I83" s="247">
        <v>2.1654262246319832E-4</v>
      </c>
      <c r="J83" s="247">
        <v>1.6240696684739874E-3</v>
      </c>
      <c r="K83" s="247">
        <v>7.5789917862119421E-3</v>
      </c>
      <c r="L83" s="247">
        <v>1.2342929480402306E-5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0.38557868131039802</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4.2393149550000002E-3</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6.4747880968904848E-3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1219970</v>
      </c>
      <c r="AL87" s="250" t="s">
        <v>398</v>
      </c>
    </row>
    <row r="88" spans="1:38" s="1" customFormat="1" ht="26.25" customHeight="1" thickBot="1" x14ac:dyDescent="0.3">
      <c r="A88" s="244" t="s">
        <v>117</v>
      </c>
      <c r="B88" s="254" t="s">
        <v>223</v>
      </c>
      <c r="C88" s="259" t="s">
        <v>90</v>
      </c>
      <c r="D88" s="246"/>
      <c r="E88" s="247" t="s">
        <v>501</v>
      </c>
      <c r="F88" s="247">
        <v>9.4775682859989784E-3</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0.15542447399999998</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2.9662186439212042E-3</v>
      </c>
      <c r="F91" s="247">
        <v>7.9365086627392473E-3</v>
      </c>
      <c r="G91" s="247">
        <v>9.8975660360220191E-4</v>
      </c>
      <c r="H91" s="247">
        <v>6.8050642459437762E-3</v>
      </c>
      <c r="I91" s="247">
        <v>4.7195439703993758E-2</v>
      </c>
      <c r="J91" s="247">
        <v>4.9894224861519364E-2</v>
      </c>
      <c r="K91" s="247">
        <v>5.0451643805059981E-2</v>
      </c>
      <c r="L91" s="247">
        <v>1.9923260382702859E-4</v>
      </c>
      <c r="M91" s="247">
        <v>9.0753750003564462E-2</v>
      </c>
      <c r="N91" s="247">
        <v>4.4292962653298074E-2</v>
      </c>
      <c r="O91" s="247">
        <v>1.0868543417127329E-2</v>
      </c>
      <c r="P91" s="247">
        <v>2.3277457566087383E-4</v>
      </c>
      <c r="Q91" s="247">
        <v>8.5304566486503074E-5</v>
      </c>
      <c r="R91" s="247">
        <v>9.1371318919189638E-3</v>
      </c>
      <c r="S91" s="247">
        <v>0.36320169955029546</v>
      </c>
      <c r="T91" s="247">
        <v>1.9615730845333135E-2</v>
      </c>
      <c r="U91" s="247">
        <v>1.954842120682085E-3</v>
      </c>
      <c r="V91" s="247">
        <v>0.20964780588382417</v>
      </c>
      <c r="W91" s="247">
        <v>1.6397745170948857E-4</v>
      </c>
      <c r="X91" s="247">
        <v>1.820149713975323E-4</v>
      </c>
      <c r="Y91" s="247">
        <v>7.3789853269269851E-5</v>
      </c>
      <c r="Z91" s="247">
        <v>7.3789853269269851E-5</v>
      </c>
      <c r="AA91" s="247">
        <v>7.3789853269269851E-5</v>
      </c>
      <c r="AB91" s="247">
        <v>4.0338453120534188E-4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0.19835575527775465</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3.640282636230797E-5</v>
      </c>
      <c r="F99" s="247">
        <v>1.1363396878999329E-3</v>
      </c>
      <c r="G99" s="247" t="s">
        <v>399</v>
      </c>
      <c r="H99" s="247">
        <v>1.2761638881155009E-3</v>
      </c>
      <c r="I99" s="247">
        <v>2.9343345733873795E-5</v>
      </c>
      <c r="J99" s="247">
        <v>4.5088555639854852E-5</v>
      </c>
      <c r="K99" s="247">
        <v>9.8765407592063013E-5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7.1569135936277548E-2</v>
      </c>
      <c r="AL99" s="250" t="s">
        <v>402</v>
      </c>
    </row>
    <row r="100" spans="1:38" s="1" customFormat="1" ht="26.25" customHeight="1" thickBot="1" x14ac:dyDescent="0.3">
      <c r="A100" s="244" t="s">
        <v>118</v>
      </c>
      <c r="B100" s="244" t="s">
        <v>227</v>
      </c>
      <c r="C100" s="245" t="s">
        <v>435</v>
      </c>
      <c r="D100" s="263"/>
      <c r="E100" s="247">
        <v>6.7658211478217488E-5</v>
      </c>
      <c r="F100" s="247">
        <v>1.195325574945555E-3</v>
      </c>
      <c r="G100" s="247" t="s">
        <v>399</v>
      </c>
      <c r="H100" s="247">
        <v>1.3535626079190562E-3</v>
      </c>
      <c r="I100" s="247">
        <v>3.3835209489313677E-5</v>
      </c>
      <c r="J100" s="247">
        <v>5.0764049396683728E-5</v>
      </c>
      <c r="K100" s="247">
        <v>1.1091802963606653E-4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0.18847272661677369</v>
      </c>
      <c r="AL100" s="250" t="s">
        <v>402</v>
      </c>
    </row>
    <row r="101" spans="1:38" s="1" customFormat="1" ht="26.25" customHeight="1" thickBot="1" x14ac:dyDescent="0.3">
      <c r="A101" s="244" t="s">
        <v>118</v>
      </c>
      <c r="B101" s="244" t="s">
        <v>229</v>
      </c>
      <c r="C101" s="245" t="s">
        <v>272</v>
      </c>
      <c r="D101" s="263"/>
      <c r="E101" s="247">
        <v>4.5332697109450687E-7</v>
      </c>
      <c r="F101" s="247">
        <v>5.7522106908760135E-6</v>
      </c>
      <c r="G101" s="247" t="s">
        <v>399</v>
      </c>
      <c r="H101" s="247">
        <v>1.6785557185689314E-5</v>
      </c>
      <c r="I101" s="247">
        <v>5.0325549960217907E-7</v>
      </c>
      <c r="J101" s="247">
        <v>1.5097664988065373E-6</v>
      </c>
      <c r="K101" s="247">
        <v>3.522788497215254E-6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2.5162774980108958E-2</v>
      </c>
      <c r="AL101" s="250" t="s">
        <v>402</v>
      </c>
    </row>
    <row r="102" spans="1:38" s="1" customFormat="1" ht="26.25" customHeight="1" thickBot="1" x14ac:dyDescent="0.3">
      <c r="A102" s="244" t="s">
        <v>118</v>
      </c>
      <c r="B102" s="244" t="s">
        <v>230</v>
      </c>
      <c r="C102" s="245" t="s">
        <v>436</v>
      </c>
      <c r="D102" s="263"/>
      <c r="E102" s="247">
        <v>7.0366211332895668E-8</v>
      </c>
      <c r="F102" s="247">
        <v>2.3057217932964738E-6</v>
      </c>
      <c r="G102" s="247" t="s">
        <v>399</v>
      </c>
      <c r="H102" s="247">
        <v>6.7451175556211117E-6</v>
      </c>
      <c r="I102" s="247">
        <v>1.9672146863331598E-8</v>
      </c>
      <c r="J102" s="247">
        <v>4.4760585403534289E-7</v>
      </c>
      <c r="K102" s="247">
        <v>3.2390311131371506E-6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3.1585763427405878E-3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1.8852415044502448E-6</v>
      </c>
      <c r="F104" s="247">
        <v>2.24811682577268E-5</v>
      </c>
      <c r="G104" s="247" t="s">
        <v>399</v>
      </c>
      <c r="H104" s="247">
        <v>3.9159219298681125E-5</v>
      </c>
      <c r="I104" s="247">
        <v>7.713722340421597E-7</v>
      </c>
      <c r="J104" s="247">
        <v>2.3141167021264792E-6</v>
      </c>
      <c r="K104" s="247">
        <v>5.3996056382951184E-6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3.8568611702107986E-2</v>
      </c>
      <c r="AL104" s="250" t="s">
        <v>402</v>
      </c>
    </row>
    <row r="105" spans="1:38" s="1" customFormat="1" ht="26.25" customHeight="1" thickBot="1" x14ac:dyDescent="0.3">
      <c r="A105" s="244" t="s">
        <v>118</v>
      </c>
      <c r="B105" s="244" t="s">
        <v>354</v>
      </c>
      <c r="C105" s="245" t="s">
        <v>276</v>
      </c>
      <c r="D105" s="263"/>
      <c r="E105" s="247">
        <v>1.5159821245128107E-5</v>
      </c>
      <c r="F105" s="247">
        <v>1.853888234528661E-4</v>
      </c>
      <c r="G105" s="247" t="s">
        <v>399</v>
      </c>
      <c r="H105" s="247">
        <v>3.8553127810147977E-4</v>
      </c>
      <c r="I105" s="247">
        <v>4.3090794078061927E-6</v>
      </c>
      <c r="J105" s="247">
        <v>6.7714104979811601E-6</v>
      </c>
      <c r="K105" s="247">
        <v>1.4773986541049803E-5</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3.0779138627187091E-2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1.5157831443187682E-6</v>
      </c>
      <c r="F107" s="247">
        <v>3.7336565673726999E-5</v>
      </c>
      <c r="G107" s="247" t="s">
        <v>399</v>
      </c>
      <c r="H107" s="247">
        <v>6.0450085884134418E-5</v>
      </c>
      <c r="I107" s="247">
        <v>6.7884664861321817E-7</v>
      </c>
      <c r="J107" s="247">
        <v>9.0512886481762451E-6</v>
      </c>
      <c r="K107" s="247">
        <v>4.299362107883715E-5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0.22628221620440608</v>
      </c>
      <c r="AL107" s="250" t="s">
        <v>402</v>
      </c>
    </row>
    <row r="108" spans="1:38" s="1" customFormat="1" ht="26.25" customHeight="1" thickBot="1" x14ac:dyDescent="0.3">
      <c r="A108" s="244" t="s">
        <v>118</v>
      </c>
      <c r="B108" s="244" t="s">
        <v>356</v>
      </c>
      <c r="C108" s="245" t="s">
        <v>438</v>
      </c>
      <c r="D108" s="263"/>
      <c r="E108" s="247">
        <v>3.4509487173377593E-6</v>
      </c>
      <c r="F108" s="247">
        <v>7.4644057046124022E-5</v>
      </c>
      <c r="G108" s="247" t="s">
        <v>399</v>
      </c>
      <c r="H108" s="247">
        <v>7.1460758753682792E-5</v>
      </c>
      <c r="I108" s="247">
        <v>1.3822973527060007E-6</v>
      </c>
      <c r="J108" s="247">
        <v>1.3822973527060008E-5</v>
      </c>
      <c r="K108" s="247">
        <v>2.7645947054120016E-5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0.69114867635300026</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1.3375652909951632E-7</v>
      </c>
      <c r="F110" s="247">
        <v>1.0710711833788553E-5</v>
      </c>
      <c r="G110" s="247" t="s">
        <v>399</v>
      </c>
      <c r="H110" s="247">
        <v>3.7943315952576951E-6</v>
      </c>
      <c r="I110" s="247">
        <v>4.4830145191879435E-7</v>
      </c>
      <c r="J110" s="247">
        <v>3.1373796700984701E-6</v>
      </c>
      <c r="K110" s="247">
        <v>3.4141181747724192E-6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3.2684213390239865E-2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1.118702969946977E-3</v>
      </c>
      <c r="F112" s="247" t="s">
        <v>502</v>
      </c>
      <c r="G112" s="247" t="s">
        <v>399</v>
      </c>
      <c r="H112" s="247">
        <v>1.3983787124337216E-3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27967.574248674431</v>
      </c>
      <c r="AL112" s="250" t="s">
        <v>492</v>
      </c>
    </row>
    <row r="113" spans="1:38" s="1" customFormat="1" ht="26.25" customHeight="1" thickBot="1" x14ac:dyDescent="0.3">
      <c r="A113" s="244" t="s">
        <v>128</v>
      </c>
      <c r="B113" s="264" t="s">
        <v>246</v>
      </c>
      <c r="C113" s="265" t="s">
        <v>135</v>
      </c>
      <c r="D113" s="246"/>
      <c r="E113" s="247">
        <v>7.6208387709037406E-4</v>
      </c>
      <c r="F113" s="247" t="s">
        <v>502</v>
      </c>
      <c r="G113" s="247" t="s">
        <v>399</v>
      </c>
      <c r="H113" s="247">
        <v>1.9074912390399062E-3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8378.8771930655421</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1.8904921137242376E-3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10673.219734193812</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2.1329566992446302E-5</v>
      </c>
      <c r="J119" s="247">
        <v>3.8053086170837687E-4</v>
      </c>
      <c r="K119" s="247">
        <v>3.8053086170837687E-4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308.08079145929094</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2.649494806549902E-4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308.08079145929094</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502</v>
      </c>
      <c r="F126" s="247" t="s">
        <v>502</v>
      </c>
      <c r="G126" s="247" t="s">
        <v>502</v>
      </c>
      <c r="H126" s="247">
        <v>3.9761375999999996E-3</v>
      </c>
      <c r="I126" s="247" t="s">
        <v>502</v>
      </c>
      <c r="J126" s="247" t="s">
        <v>502</v>
      </c>
      <c r="K126" s="247" t="s">
        <v>502</v>
      </c>
      <c r="L126" s="247" t="s">
        <v>502</v>
      </c>
      <c r="M126" s="247" t="s">
        <v>502</v>
      </c>
      <c r="N126" s="247" t="s">
        <v>399</v>
      </c>
      <c r="O126" s="247" t="s">
        <v>399</v>
      </c>
      <c r="P126" s="247" t="s">
        <v>399</v>
      </c>
      <c r="Q126" s="247" t="s">
        <v>399</v>
      </c>
      <c r="R126" s="247" t="s">
        <v>399</v>
      </c>
      <c r="S126" s="247" t="s">
        <v>399</v>
      </c>
      <c r="T126" s="247" t="s">
        <v>399</v>
      </c>
      <c r="U126" s="247" t="s">
        <v>399</v>
      </c>
      <c r="V126" s="247" t="s">
        <v>399</v>
      </c>
      <c r="W126" s="247" t="s">
        <v>399</v>
      </c>
      <c r="X126" s="247" t="s">
        <v>399</v>
      </c>
      <c r="Y126" s="247" t="s">
        <v>399</v>
      </c>
      <c r="Z126" s="247" t="s">
        <v>399</v>
      </c>
      <c r="AA126" s="247" t="s">
        <v>399</v>
      </c>
      <c r="AB126" s="247" t="s">
        <v>399</v>
      </c>
      <c r="AC126" s="247" t="s">
        <v>399</v>
      </c>
      <c r="AD126" s="247" t="s">
        <v>399</v>
      </c>
      <c r="AE126" s="248" t="s">
        <v>129</v>
      </c>
      <c r="AF126" s="249" t="s">
        <v>399</v>
      </c>
      <c r="AG126" s="249" t="s">
        <v>399</v>
      </c>
      <c r="AH126" s="249" t="s">
        <v>399</v>
      </c>
      <c r="AI126" s="249" t="s">
        <v>399</v>
      </c>
      <c r="AJ126" s="249" t="s">
        <v>399</v>
      </c>
      <c r="AK126" s="249">
        <v>16.567240000000002</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t="s">
        <v>501</v>
      </c>
      <c r="F128" s="247" t="s">
        <v>501</v>
      </c>
      <c r="G128" s="247" t="s">
        <v>501</v>
      </c>
      <c r="H128" s="247" t="s">
        <v>501</v>
      </c>
      <c r="I128" s="247" t="s">
        <v>501</v>
      </c>
      <c r="J128" s="247" t="s">
        <v>501</v>
      </c>
      <c r="K128" s="247" t="s">
        <v>501</v>
      </c>
      <c r="L128" s="247" t="s">
        <v>501</v>
      </c>
      <c r="M128" s="247" t="s">
        <v>501</v>
      </c>
      <c r="N128" s="247" t="s">
        <v>501</v>
      </c>
      <c r="O128" s="247" t="s">
        <v>501</v>
      </c>
      <c r="P128" s="247" t="s">
        <v>501</v>
      </c>
      <c r="Q128" s="247" t="s">
        <v>501</v>
      </c>
      <c r="R128" s="247" t="s">
        <v>501</v>
      </c>
      <c r="S128" s="247" t="s">
        <v>501</v>
      </c>
      <c r="T128" s="247" t="s">
        <v>501</v>
      </c>
      <c r="U128" s="247" t="s">
        <v>501</v>
      </c>
      <c r="V128" s="247" t="s">
        <v>501</v>
      </c>
      <c r="W128" s="247" t="s">
        <v>501</v>
      </c>
      <c r="X128" s="247" t="s">
        <v>501</v>
      </c>
      <c r="Y128" s="247" t="s">
        <v>501</v>
      </c>
      <c r="Z128" s="247" t="s">
        <v>501</v>
      </c>
      <c r="AA128" s="247" t="s">
        <v>501</v>
      </c>
      <c r="AB128" s="247" t="s">
        <v>501</v>
      </c>
      <c r="AC128" s="247" t="s">
        <v>501</v>
      </c>
      <c r="AD128" s="247" t="s">
        <v>501</v>
      </c>
      <c r="AE128" s="248"/>
      <c r="AF128" s="249" t="s">
        <v>501</v>
      </c>
      <c r="AG128" s="249" t="s">
        <v>501</v>
      </c>
      <c r="AH128" s="249" t="s">
        <v>501</v>
      </c>
      <c r="AI128" s="249" t="s">
        <v>501</v>
      </c>
      <c r="AJ128" s="249" t="s">
        <v>501</v>
      </c>
      <c r="AK128" s="249" t="s">
        <v>414</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t="s">
        <v>501</v>
      </c>
      <c r="F131" s="247" t="s">
        <v>501</v>
      </c>
      <c r="G131" s="247" t="s">
        <v>501</v>
      </c>
      <c r="H131" s="247" t="s">
        <v>501</v>
      </c>
      <c r="I131" s="247" t="s">
        <v>501</v>
      </c>
      <c r="J131" s="247" t="s">
        <v>501</v>
      </c>
      <c r="K131" s="247" t="s">
        <v>501</v>
      </c>
      <c r="L131" s="247" t="s">
        <v>501</v>
      </c>
      <c r="M131" s="247" t="s">
        <v>501</v>
      </c>
      <c r="N131" s="247" t="s">
        <v>501</v>
      </c>
      <c r="O131" s="247" t="s">
        <v>501</v>
      </c>
      <c r="P131" s="247" t="s">
        <v>501</v>
      </c>
      <c r="Q131" s="247" t="s">
        <v>501</v>
      </c>
      <c r="R131" s="247" t="s">
        <v>501</v>
      </c>
      <c r="S131" s="247" t="s">
        <v>501</v>
      </c>
      <c r="T131" s="247" t="s">
        <v>501</v>
      </c>
      <c r="U131" s="247" t="s">
        <v>501</v>
      </c>
      <c r="V131" s="247" t="s">
        <v>501</v>
      </c>
      <c r="W131" s="247" t="s">
        <v>501</v>
      </c>
      <c r="X131" s="247" t="s">
        <v>501</v>
      </c>
      <c r="Y131" s="247" t="s">
        <v>501</v>
      </c>
      <c r="Z131" s="247" t="s">
        <v>501</v>
      </c>
      <c r="AA131" s="247" t="s">
        <v>501</v>
      </c>
      <c r="AB131" s="247" t="s">
        <v>501</v>
      </c>
      <c r="AC131" s="247" t="s">
        <v>501</v>
      </c>
      <c r="AD131" s="247" t="s">
        <v>501</v>
      </c>
      <c r="AE131" s="248"/>
      <c r="AF131" s="249" t="s">
        <v>501</v>
      </c>
      <c r="AG131" s="249" t="s">
        <v>501</v>
      </c>
      <c r="AH131" s="249" t="s">
        <v>501</v>
      </c>
      <c r="AI131" s="249" t="s">
        <v>501</v>
      </c>
      <c r="AJ131" s="249" t="s">
        <v>501</v>
      </c>
      <c r="AK131" s="249" t="s">
        <v>414</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3.7875750000000001E-3</v>
      </c>
      <c r="F133" s="247">
        <v>5.9683000000000004E-5</v>
      </c>
      <c r="G133" s="247">
        <v>5.1878299999999998E-4</v>
      </c>
      <c r="H133" s="247" t="s">
        <v>399</v>
      </c>
      <c r="I133" s="247">
        <v>1.5930770000000002E-4</v>
      </c>
      <c r="J133" s="247">
        <v>1.5930770000000002E-4</v>
      </c>
      <c r="K133" s="247">
        <v>1.7702896000000004E-4</v>
      </c>
      <c r="L133" s="247" t="s">
        <v>502</v>
      </c>
      <c r="M133" s="247">
        <v>6.4274000000000004E-4</v>
      </c>
      <c r="N133" s="247">
        <v>1.3786773000000002E-4</v>
      </c>
      <c r="O133" s="247">
        <v>2.3092730000000002E-5</v>
      </c>
      <c r="P133" s="247">
        <v>6.8405900000000006E-3</v>
      </c>
      <c r="Q133" s="247">
        <v>6.248351E-5</v>
      </c>
      <c r="R133" s="247">
        <v>6.2253960000000001E-5</v>
      </c>
      <c r="S133" s="247">
        <v>5.7066130000000001E-5</v>
      </c>
      <c r="T133" s="247">
        <v>7.956203000000001E-5</v>
      </c>
      <c r="U133" s="247">
        <v>9.0809980000000019E-5</v>
      </c>
      <c r="V133" s="247">
        <v>7.3511092000000009E-4</v>
      </c>
      <c r="W133" s="247">
        <v>1.2395700000000001E-4</v>
      </c>
      <c r="X133" s="247">
        <v>6.0601199999999999E-8</v>
      </c>
      <c r="Y133" s="247">
        <v>3.3101110000000002E-8</v>
      </c>
      <c r="Z133" s="247">
        <v>2.9566040000000004E-8</v>
      </c>
      <c r="AA133" s="247">
        <v>3.2091090000000002E-8</v>
      </c>
      <c r="AB133" s="247">
        <v>1.5535944000000002E-7</v>
      </c>
      <c r="AC133" s="247">
        <v>6.8865000000000007E-4</v>
      </c>
      <c r="AD133" s="247">
        <v>1.8823100000000001E-3</v>
      </c>
      <c r="AE133" s="248"/>
      <c r="AF133" s="249" t="s">
        <v>399</v>
      </c>
      <c r="AG133" s="249" t="s">
        <v>399</v>
      </c>
      <c r="AH133" s="249" t="s">
        <v>399</v>
      </c>
      <c r="AI133" s="249" t="s">
        <v>399</v>
      </c>
      <c r="AJ133" s="249" t="s">
        <v>399</v>
      </c>
      <c r="AK133" s="249">
        <v>4591</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399</v>
      </c>
      <c r="F136" s="247">
        <v>2.2422382649999999E-3</v>
      </c>
      <c r="G136" s="247" t="s">
        <v>399</v>
      </c>
      <c r="H136" s="247" t="s">
        <v>502</v>
      </c>
      <c r="I136" s="247" t="s">
        <v>502</v>
      </c>
      <c r="J136" s="247" t="s">
        <v>502</v>
      </c>
      <c r="K136" s="247" t="s">
        <v>502</v>
      </c>
      <c r="L136" s="247" t="s">
        <v>502</v>
      </c>
      <c r="M136" s="247" t="s">
        <v>399</v>
      </c>
      <c r="N136" s="247" t="s">
        <v>502</v>
      </c>
      <c r="O136" s="247" t="s">
        <v>502</v>
      </c>
      <c r="P136" s="247" t="s">
        <v>502</v>
      </c>
      <c r="Q136" s="247" t="s">
        <v>502</v>
      </c>
      <c r="R136" s="247" t="s">
        <v>502</v>
      </c>
      <c r="S136" s="247" t="s">
        <v>502</v>
      </c>
      <c r="T136" s="247" t="s">
        <v>502</v>
      </c>
      <c r="U136" s="247" t="s">
        <v>502</v>
      </c>
      <c r="V136" s="247" t="s">
        <v>502</v>
      </c>
      <c r="W136" s="247" t="s">
        <v>399</v>
      </c>
      <c r="X136" s="247" t="s">
        <v>399</v>
      </c>
      <c r="Y136" s="247" t="s">
        <v>399</v>
      </c>
      <c r="Z136" s="247" t="s">
        <v>399</v>
      </c>
      <c r="AA136" s="247" t="s">
        <v>399</v>
      </c>
      <c r="AB136" s="247" t="s">
        <v>399</v>
      </c>
      <c r="AC136" s="247" t="s">
        <v>399</v>
      </c>
      <c r="AD136" s="247" t="s">
        <v>399</v>
      </c>
      <c r="AE136" s="248" t="s">
        <v>417</v>
      </c>
      <c r="AF136" s="249" t="s">
        <v>399</v>
      </c>
      <c r="AG136" s="249" t="s">
        <v>399</v>
      </c>
      <c r="AH136" s="249" t="s">
        <v>399</v>
      </c>
      <c r="AI136" s="249" t="s">
        <v>399</v>
      </c>
      <c r="AJ136" s="249" t="s">
        <v>399</v>
      </c>
      <c r="AK136" s="249">
        <v>149482551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7.0150799999999999E-2</v>
      </c>
      <c r="J139" s="247">
        <v>7.0150799999999999E-2</v>
      </c>
      <c r="K139" s="247">
        <v>7.0150799999999999E-2</v>
      </c>
      <c r="L139" s="247" t="s">
        <v>502</v>
      </c>
      <c r="M139" s="247" t="s">
        <v>502</v>
      </c>
      <c r="N139" s="247">
        <v>2.0582E-4</v>
      </c>
      <c r="O139" s="247">
        <v>4.1175000000000001E-4</v>
      </c>
      <c r="P139" s="247">
        <v>4.1175000000000001E-4</v>
      </c>
      <c r="Q139" s="247">
        <v>6.5225000000000005E-4</v>
      </c>
      <c r="R139" s="247">
        <v>6.2011000000000011E-4</v>
      </c>
      <c r="S139" s="247">
        <v>1.44597E-3</v>
      </c>
      <c r="T139" s="247" t="s">
        <v>502</v>
      </c>
      <c r="U139" s="247" t="s">
        <v>502</v>
      </c>
      <c r="V139" s="247" t="s">
        <v>502</v>
      </c>
      <c r="W139" s="247">
        <v>0.69931999999999994</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1722</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3.345086211275111</v>
      </c>
      <c r="F141" s="271">
        <f t="shared" ref="F141:AD141" si="0">SUM(F14:F140)</f>
        <v>4.8695427698771052</v>
      </c>
      <c r="G141" s="271">
        <f t="shared" si="0"/>
        <v>0.35967435860750263</v>
      </c>
      <c r="H141" s="271">
        <f t="shared" si="0"/>
        <v>7.6965463593056962E-2</v>
      </c>
      <c r="I141" s="271">
        <f t="shared" si="0"/>
        <v>0.36438915491472657</v>
      </c>
      <c r="J141" s="271">
        <f t="shared" si="0"/>
        <v>0.44843086489550443</v>
      </c>
      <c r="K141" s="271">
        <f t="shared" si="0"/>
        <v>0.59809827359767309</v>
      </c>
      <c r="L141" s="271">
        <f t="shared" si="0"/>
        <v>4.6975437437133491E-2</v>
      </c>
      <c r="M141" s="271">
        <f t="shared" si="0"/>
        <v>6.4250730971152663</v>
      </c>
      <c r="N141" s="271">
        <f t="shared" si="0"/>
        <v>0.51228427440932345</v>
      </c>
      <c r="O141" s="271">
        <f t="shared" si="0"/>
        <v>1.8711838541879387E-2</v>
      </c>
      <c r="P141" s="271">
        <f t="shared" si="0"/>
        <v>3.6492660218261933E-2</v>
      </c>
      <c r="Q141" s="271">
        <f t="shared" si="0"/>
        <v>1.4171692629479158E-2</v>
      </c>
      <c r="R141" s="271">
        <f>SUM(R14:R140)</f>
        <v>0.18763069142661848</v>
      </c>
      <c r="S141" s="271">
        <f t="shared" si="0"/>
        <v>3.7492466518417271</v>
      </c>
      <c r="T141" s="271">
        <f t="shared" si="0"/>
        <v>0.15920589495819529</v>
      </c>
      <c r="U141" s="271">
        <f t="shared" si="0"/>
        <v>2.1370078652838846E-2</v>
      </c>
      <c r="V141" s="271">
        <f t="shared" si="0"/>
        <v>1.5860612315511429</v>
      </c>
      <c r="W141" s="271">
        <f t="shared" si="0"/>
        <v>1.019312236308429</v>
      </c>
      <c r="X141" s="271">
        <f t="shared" si="0"/>
        <v>3.7179197802632014E-2</v>
      </c>
      <c r="Y141" s="271">
        <f t="shared" si="0"/>
        <v>4.5742482281001681E-2</v>
      </c>
      <c r="Z141" s="271">
        <f t="shared" si="0"/>
        <v>1.9215412716265444E-2</v>
      </c>
      <c r="AA141" s="271">
        <f t="shared" si="0"/>
        <v>2.0971515575577963E-2</v>
      </c>
      <c r="AB141" s="271">
        <f t="shared" si="0"/>
        <v>0.12310977753528692</v>
      </c>
      <c r="AC141" s="271">
        <f t="shared" si="0"/>
        <v>2.521176721363276E-2</v>
      </c>
      <c r="AD141" s="271">
        <f t="shared" si="0"/>
        <v>1.55521540590698E-2</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0.96039230889595106</v>
      </c>
      <c r="F143" s="247">
        <v>0.90850166960617651</v>
      </c>
      <c r="G143" s="247">
        <v>2.2682020597195453E-3</v>
      </c>
      <c r="H143" s="247">
        <v>2.2300003373215426E-2</v>
      </c>
      <c r="I143" s="247">
        <v>9.4337888795063517E-3</v>
      </c>
      <c r="J143" s="247">
        <v>9.4337888795063517E-3</v>
      </c>
      <c r="K143" s="247">
        <v>9.4337888795063517E-3</v>
      </c>
      <c r="L143" s="247">
        <v>7.3880137327128927E-3</v>
      </c>
      <c r="M143" s="247">
        <v>3.3253391045028242</v>
      </c>
      <c r="N143" s="247">
        <v>2.1015845904759058E-4</v>
      </c>
      <c r="O143" s="247">
        <v>2.5170454917052688E-5</v>
      </c>
      <c r="P143" s="247">
        <v>1.3697529048658235E-3</v>
      </c>
      <c r="Q143" s="247">
        <v>3.9954387303371263E-5</v>
      </c>
      <c r="R143" s="247">
        <v>1.4019105948856149E-3</v>
      </c>
      <c r="S143" s="247">
        <v>9.6869823741966849E-4</v>
      </c>
      <c r="T143" s="247">
        <v>2.5647965762922196E-4</v>
      </c>
      <c r="U143" s="247">
        <v>2.9567864772637197E-5</v>
      </c>
      <c r="V143" s="247">
        <v>5.0106199831526678E-3</v>
      </c>
      <c r="W143" s="247">
        <v>1.85484E-2</v>
      </c>
      <c r="X143" s="247">
        <v>2.0808141759000001E-3</v>
      </c>
      <c r="Y143" s="247">
        <v>2.4172465491000003E-3</v>
      </c>
      <c r="Z143" s="247">
        <v>1.7752333851999999E-3</v>
      </c>
      <c r="AA143" s="247">
        <v>2.1858779545E-3</v>
      </c>
      <c r="AB143" s="247">
        <v>8.4591720646999997E-3</v>
      </c>
      <c r="AC143" s="247">
        <v>1.8547999999999999E-5</v>
      </c>
      <c r="AD143" s="247">
        <v>3.7120000000000002E-6</v>
      </c>
      <c r="AE143" s="248"/>
      <c r="AF143" s="247">
        <v>7409.5291451269004</v>
      </c>
      <c r="AG143" s="247" t="s">
        <v>399</v>
      </c>
      <c r="AH143" s="247">
        <v>48.691699515000003</v>
      </c>
      <c r="AI143" s="247">
        <v>727.3395057834</v>
      </c>
      <c r="AJ143" s="247">
        <v>37.004380984500003</v>
      </c>
      <c r="AK143" s="247" t="s">
        <v>399</v>
      </c>
      <c r="AL143" s="154" t="s">
        <v>12</v>
      </c>
    </row>
    <row r="144" spans="1:38" s="3" customFormat="1" ht="26.25" customHeight="1" thickBot="1" x14ac:dyDescent="0.3">
      <c r="A144" s="153"/>
      <c r="B144" s="154" t="s">
        <v>449</v>
      </c>
      <c r="C144" s="155" t="s">
        <v>450</v>
      </c>
      <c r="D144" s="156" t="s">
        <v>1</v>
      </c>
      <c r="E144" s="247">
        <v>0.41141839539107278</v>
      </c>
      <c r="F144" s="247">
        <v>1.627721559062862E-2</v>
      </c>
      <c r="G144" s="247">
        <v>5.781737045219516E-4</v>
      </c>
      <c r="H144" s="247">
        <v>2.0324937121896668E-3</v>
      </c>
      <c r="I144" s="247">
        <v>3.2701607414874281E-3</v>
      </c>
      <c r="J144" s="247">
        <v>3.2701607414874281E-3</v>
      </c>
      <c r="K144" s="247">
        <v>3.2701607414874281E-3</v>
      </c>
      <c r="L144" s="247">
        <v>2.700031432101463E-3</v>
      </c>
      <c r="M144" s="247">
        <v>0.12438594137903236</v>
      </c>
      <c r="N144" s="247">
        <v>2.1059938938715416E-5</v>
      </c>
      <c r="O144" s="247">
        <v>2.1532016290349349E-6</v>
      </c>
      <c r="P144" s="247">
        <v>2.1348695543914258E-4</v>
      </c>
      <c r="Q144" s="247">
        <v>4.1883839201613874E-6</v>
      </c>
      <c r="R144" s="247">
        <v>3.3335292033528897E-4</v>
      </c>
      <c r="S144" s="247">
        <v>2.2386744687273003E-4</v>
      </c>
      <c r="T144" s="247">
        <v>1.0383096584767001E-5</v>
      </c>
      <c r="U144" s="247">
        <v>4.0703645822529034E-6</v>
      </c>
      <c r="V144" s="247">
        <v>7.2912504466826806E-4</v>
      </c>
      <c r="W144" s="247">
        <v>2.9223000000000001E-3</v>
      </c>
      <c r="X144" s="247">
        <v>6.5115586250000007E-4</v>
      </c>
      <c r="Y144" s="247">
        <v>7.3067387890000002E-4</v>
      </c>
      <c r="Z144" s="247">
        <v>5.7206760410000005E-4</v>
      </c>
      <c r="AA144" s="247">
        <v>6.0855814570000006E-4</v>
      </c>
      <c r="AB144" s="247">
        <v>2.5624554912000003E-3</v>
      </c>
      <c r="AC144" s="247">
        <v>2.9218999999999999E-6</v>
      </c>
      <c r="AD144" s="247">
        <v>5.8719999999999996E-7</v>
      </c>
      <c r="AE144" s="248"/>
      <c r="AF144" s="247">
        <v>1506.4254021673</v>
      </c>
      <c r="AG144" s="247" t="s">
        <v>399</v>
      </c>
      <c r="AH144" s="247" t="s">
        <v>502</v>
      </c>
      <c r="AI144" s="247">
        <v>167.30152292689999</v>
      </c>
      <c r="AJ144" s="247" t="s">
        <v>399</v>
      </c>
      <c r="AK144" s="247" t="s">
        <v>399</v>
      </c>
      <c r="AL144" s="154" t="s">
        <v>12</v>
      </c>
    </row>
    <row r="145" spans="1:38" s="3" customFormat="1" ht="26.25" customHeight="1" thickBot="1" x14ac:dyDescent="0.3">
      <c r="A145" s="153"/>
      <c r="B145" s="154" t="s">
        <v>451</v>
      </c>
      <c r="C145" s="155" t="s">
        <v>452</v>
      </c>
      <c r="D145" s="156" t="s">
        <v>1</v>
      </c>
      <c r="E145" s="247">
        <v>0.41044957130982812</v>
      </c>
      <c r="F145" s="247">
        <v>1.0783905455623214E-2</v>
      </c>
      <c r="G145" s="247">
        <v>6.9958256256492945E-4</v>
      </c>
      <c r="H145" s="247">
        <v>1.0933087035192707E-3</v>
      </c>
      <c r="I145" s="247">
        <v>4.2298021245189832E-3</v>
      </c>
      <c r="J145" s="247">
        <v>4.2298021245189832E-3</v>
      </c>
      <c r="K145" s="247">
        <v>4.2298021245189832E-3</v>
      </c>
      <c r="L145" s="247">
        <v>2.6469190631288756E-3</v>
      </c>
      <c r="M145" s="247">
        <v>0.11729485772945546</v>
      </c>
      <c r="N145" s="247">
        <v>2.3634718847912596E-5</v>
      </c>
      <c r="O145" s="247">
        <v>2.3634728210332404E-6</v>
      </c>
      <c r="P145" s="247">
        <v>2.5052782645390456E-4</v>
      </c>
      <c r="Q145" s="247">
        <v>4.7269433014615286E-6</v>
      </c>
      <c r="R145" s="247">
        <v>4.0178973122807917E-4</v>
      </c>
      <c r="S145" s="247">
        <v>2.6943547326708324E-4</v>
      </c>
      <c r="T145" s="247">
        <v>9.4539263932072399E-6</v>
      </c>
      <c r="U145" s="247">
        <v>4.7269409608565764E-6</v>
      </c>
      <c r="V145" s="247">
        <v>8.5084930273603544E-4</v>
      </c>
      <c r="W145" s="247">
        <v>1.4837000000000001E-3</v>
      </c>
      <c r="X145" s="247">
        <v>1.121975782E-4</v>
      </c>
      <c r="Y145" s="247">
        <v>6.7941866740000006E-4</v>
      </c>
      <c r="Z145" s="247">
        <v>7.5920361200000001E-4</v>
      </c>
      <c r="AA145" s="247">
        <v>1.7452956550000003E-4</v>
      </c>
      <c r="AB145" s="247">
        <v>1.7253494231000001E-3</v>
      </c>
      <c r="AC145" s="247">
        <v>7.9820000000000004E-7</v>
      </c>
      <c r="AD145" s="247">
        <v>1.599E-7</v>
      </c>
      <c r="AE145" s="248"/>
      <c r="AF145" s="247">
        <v>1800.4733585142001</v>
      </c>
      <c r="AG145" s="247" t="s">
        <v>399</v>
      </c>
      <c r="AH145" s="247">
        <v>7.2153893722999998</v>
      </c>
      <c r="AI145" s="247">
        <v>201.30658791670001</v>
      </c>
      <c r="AJ145" s="247">
        <v>19.427463566099998</v>
      </c>
      <c r="AK145" s="247" t="s">
        <v>399</v>
      </c>
      <c r="AL145" s="154" t="s">
        <v>12</v>
      </c>
    </row>
    <row r="146" spans="1:38" s="3" customFormat="1" ht="26.25" customHeight="1" thickBot="1" x14ac:dyDescent="0.3">
      <c r="A146" s="153"/>
      <c r="B146" s="154" t="s">
        <v>453</v>
      </c>
      <c r="C146" s="155" t="s">
        <v>454</v>
      </c>
      <c r="D146" s="156" t="s">
        <v>1</v>
      </c>
      <c r="E146" s="247">
        <v>5.7371873021076847E-3</v>
      </c>
      <c r="F146" s="247">
        <v>3.2416824231836228E-2</v>
      </c>
      <c r="G146" s="247">
        <v>1.4380918139208341E-5</v>
      </c>
      <c r="H146" s="247">
        <v>6.5363022651780494E-5</v>
      </c>
      <c r="I146" s="247">
        <v>3.4977376212825574E-4</v>
      </c>
      <c r="J146" s="247">
        <v>3.4977376212825574E-4</v>
      </c>
      <c r="K146" s="247">
        <v>3.4977376212825574E-4</v>
      </c>
      <c r="L146" s="247">
        <v>7.8290131256403056E-5</v>
      </c>
      <c r="M146" s="247">
        <v>0.11846310565066934</v>
      </c>
      <c r="N146" s="247">
        <v>2.7193200626301185E-6</v>
      </c>
      <c r="O146" s="247">
        <v>3.6855748883214554E-5</v>
      </c>
      <c r="P146" s="247">
        <v>1.336891232980675E-5</v>
      </c>
      <c r="Q146" s="247">
        <v>4.6004954117787699E-7</v>
      </c>
      <c r="R146" s="247">
        <v>1.6362584553539602E-4</v>
      </c>
      <c r="S146" s="247">
        <v>6.242762139925309E-3</v>
      </c>
      <c r="T146" s="247">
        <v>2.5912478359808747E-4</v>
      </c>
      <c r="U146" s="247">
        <v>3.6696017608114588E-5</v>
      </c>
      <c r="V146" s="247">
        <v>3.6591215176013047E-3</v>
      </c>
      <c r="W146" s="247">
        <v>3.2160000000000001E-4</v>
      </c>
      <c r="X146" s="247">
        <v>9.6996185E-6</v>
      </c>
      <c r="Y146" s="247">
        <v>1.1240309699999999E-5</v>
      </c>
      <c r="Z146" s="247">
        <v>7.8328739000000015E-6</v>
      </c>
      <c r="AA146" s="247">
        <v>1.2084270100000002E-5</v>
      </c>
      <c r="AB146" s="247">
        <v>4.0857072199999999E-5</v>
      </c>
      <c r="AC146" s="247">
        <v>3.2140000000000001E-7</v>
      </c>
      <c r="AD146" s="247">
        <v>8.8599999999999999E-8</v>
      </c>
      <c r="AE146" s="248"/>
      <c r="AF146" s="247">
        <v>59.986590271099999</v>
      </c>
      <c r="AG146" s="247" t="s">
        <v>399</v>
      </c>
      <c r="AH146" s="247" t="s">
        <v>502</v>
      </c>
      <c r="AI146" s="247">
        <v>5.2445476077000004</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0.27030202122534552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11.3699681967</v>
      </c>
      <c r="AG147" s="247" t="s">
        <v>399</v>
      </c>
      <c r="AH147" s="247" t="s">
        <v>399</v>
      </c>
      <c r="AI147" s="247">
        <v>0.7803764031</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4.6852627990002983E-2</v>
      </c>
      <c r="J148" s="247">
        <v>9.450141224544871E-2</v>
      </c>
      <c r="K148" s="247">
        <v>0.11621081646151238</v>
      </c>
      <c r="L148" s="247">
        <v>9.5067347908012086E-3</v>
      </c>
      <c r="M148" s="247" t="s">
        <v>399</v>
      </c>
      <c r="N148" s="247">
        <v>0.40485558339438016</v>
      </c>
      <c r="O148" s="247">
        <v>1.7001806424301014E-3</v>
      </c>
      <c r="P148" s="247">
        <v>0</v>
      </c>
      <c r="Q148" s="247">
        <v>4.5946604574907696E-3</v>
      </c>
      <c r="R148" s="247">
        <v>0.15188477122475041</v>
      </c>
      <c r="S148" s="247">
        <v>3.3412338284031144</v>
      </c>
      <c r="T148" s="247">
        <v>2.2844780874550743E-2</v>
      </c>
      <c r="U148" s="247">
        <v>2.3242163292302438E-3</v>
      </c>
      <c r="V148" s="247">
        <v>0.94488608742153557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2925.0390040294055</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1.3908996972726084E-2</v>
      </c>
      <c r="J149" s="247">
        <v>2.5757401801344591E-2</v>
      </c>
      <c r="K149" s="247">
        <v>5.1514803602689181E-2</v>
      </c>
      <c r="L149" s="247">
        <v>5.4605691818850532E-4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2925.0390040294055</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3.345086211275111</v>
      </c>
      <c r="F152" s="172">
        <f t="shared" ref="F152:AD152" si="1">F141 + F151 + IF(AND(OR($B$4="AT",$B$4="BE",$B$4="CH",$B$4="GB",$B$4="IE",$B$4="LT",$B$4="LU",$B$4="NL"),SUM(F143:F149)&gt;0),SUM(F143:F149)-SUM(F27:F33),0)</f>
        <v>4.8695427698771052</v>
      </c>
      <c r="G152" s="172">
        <f t="shared" si="1"/>
        <v>0.35967435860750263</v>
      </c>
      <c r="H152" s="172">
        <f t="shared" si="1"/>
        <v>7.6965463593056962E-2</v>
      </c>
      <c r="I152" s="172">
        <f t="shared" si="1"/>
        <v>0.36438915491472657</v>
      </c>
      <c r="J152" s="172">
        <f t="shared" si="1"/>
        <v>0.44843086489550443</v>
      </c>
      <c r="K152" s="172">
        <f t="shared" si="1"/>
        <v>0.59809827359767309</v>
      </c>
      <c r="L152" s="172">
        <f t="shared" si="1"/>
        <v>4.6975437437133491E-2</v>
      </c>
      <c r="M152" s="172">
        <f t="shared" si="1"/>
        <v>6.4250730971152663</v>
      </c>
      <c r="N152" s="172">
        <f t="shared" si="1"/>
        <v>0.51228427440932345</v>
      </c>
      <c r="O152" s="172">
        <f t="shared" si="1"/>
        <v>1.8711838541879387E-2</v>
      </c>
      <c r="P152" s="172">
        <f t="shared" si="1"/>
        <v>3.6492660218261933E-2</v>
      </c>
      <c r="Q152" s="172">
        <f t="shared" si="1"/>
        <v>1.4171692629479158E-2</v>
      </c>
      <c r="R152" s="172">
        <f t="shared" si="1"/>
        <v>0.18763069142661848</v>
      </c>
      <c r="S152" s="172">
        <f t="shared" si="1"/>
        <v>3.7492466518417271</v>
      </c>
      <c r="T152" s="172">
        <f t="shared" si="1"/>
        <v>0.15920589495819529</v>
      </c>
      <c r="U152" s="172">
        <f t="shared" si="1"/>
        <v>2.1370078652838846E-2</v>
      </c>
      <c r="V152" s="172">
        <f t="shared" si="1"/>
        <v>1.5860612315511429</v>
      </c>
      <c r="W152" s="172">
        <f t="shared" si="1"/>
        <v>1.019312236308429</v>
      </c>
      <c r="X152" s="172">
        <f t="shared" si="1"/>
        <v>3.7179197802632014E-2</v>
      </c>
      <c r="Y152" s="172">
        <f t="shared" si="1"/>
        <v>4.5742482281001681E-2</v>
      </c>
      <c r="Z152" s="172">
        <f t="shared" si="1"/>
        <v>1.9215412716265444E-2</v>
      </c>
      <c r="AA152" s="172">
        <f t="shared" si="1"/>
        <v>2.0971515575577963E-2</v>
      </c>
      <c r="AB152" s="172">
        <f t="shared" si="1"/>
        <v>0.12310977753528692</v>
      </c>
      <c r="AC152" s="172">
        <f t="shared" si="1"/>
        <v>2.521176721363276E-2</v>
      </c>
      <c r="AD152" s="172">
        <f t="shared" si="1"/>
        <v>1.55521540590698E-2</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3.3430786941459103</v>
      </c>
      <c r="F154" s="172">
        <f>F141 + F153 - IF(OR($B$6=2005,$B$6&gt;=2020),SUM(F99:F122),0) + IF(AND(OR($B$4="AT",$B$4="BE",$B$4="CH",$B$4="GB",$B$4="IE",$B$4="LT",$B$4="LU",$B$4="NL"),SUM(F143:F149)&gt;0),SUM(F143:F149)-SUM(F27:F33),0)</f>
        <v>4.8666075358748566</v>
      </c>
      <c r="G154" s="172">
        <f>G141 + G153 + IF(AND(OR($B$4="AT",$B$4="BE",$B$4="CH",$B$4="GB",$B$4="IE",$B$4="LT",$B$4="LU",$B$4="NL"),SUM(G143:G149)&gt;0),SUM(G143:G149)-SUM(G27:G33),0)</f>
        <v>0.35967435860750263</v>
      </c>
      <c r="H154" s="172">
        <f t="shared" ref="H154:AD154" si="2">H141 + H153 + IF(AND(OR($B$4="AT",$B$4="BE",$B$4="CH",$B$4="GB",$B$4="IE",$B$4="LT",$B$4="LU",$B$4="NL"),SUM(H143:H149)&gt;0),SUM(H143:H149)-SUM(H27:H33),0)</f>
        <v>7.6965463593056962E-2</v>
      </c>
      <c r="I154" s="172">
        <f t="shared" si="2"/>
        <v>0.36438915491472657</v>
      </c>
      <c r="J154" s="172">
        <f t="shared" si="2"/>
        <v>0.44843086489550443</v>
      </c>
      <c r="K154" s="172">
        <f t="shared" si="2"/>
        <v>0.59809827359767309</v>
      </c>
      <c r="L154" s="172">
        <f t="shared" si="2"/>
        <v>4.6975437437133491E-2</v>
      </c>
      <c r="M154" s="172">
        <f t="shared" si="2"/>
        <v>6.4250730971152663</v>
      </c>
      <c r="N154" s="172">
        <f t="shared" si="2"/>
        <v>0.51228427440932345</v>
      </c>
      <c r="O154" s="172">
        <f t="shared" si="2"/>
        <v>1.8711838541879387E-2</v>
      </c>
      <c r="P154" s="172">
        <f t="shared" si="2"/>
        <v>3.6492660218261933E-2</v>
      </c>
      <c r="Q154" s="172">
        <f t="shared" si="2"/>
        <v>1.4171692629479158E-2</v>
      </c>
      <c r="R154" s="172">
        <f t="shared" si="2"/>
        <v>0.18763069142661848</v>
      </c>
      <c r="S154" s="172">
        <f t="shared" si="2"/>
        <v>3.7492466518417271</v>
      </c>
      <c r="T154" s="172">
        <f t="shared" si="2"/>
        <v>0.15920589495819529</v>
      </c>
      <c r="U154" s="172">
        <f t="shared" si="2"/>
        <v>2.1370078652838846E-2</v>
      </c>
      <c r="V154" s="172">
        <f t="shared" si="2"/>
        <v>1.5860612315511429</v>
      </c>
      <c r="W154" s="172">
        <f t="shared" si="2"/>
        <v>1.019312236308429</v>
      </c>
      <c r="X154" s="172">
        <f t="shared" si="2"/>
        <v>3.7179197802632014E-2</v>
      </c>
      <c r="Y154" s="172">
        <f t="shared" si="2"/>
        <v>4.5742482281001681E-2</v>
      </c>
      <c r="Z154" s="172">
        <f t="shared" si="2"/>
        <v>1.9215412716265444E-2</v>
      </c>
      <c r="AA154" s="172">
        <f t="shared" si="2"/>
        <v>2.0971515575577963E-2</v>
      </c>
      <c r="AB154" s="172">
        <f t="shared" si="2"/>
        <v>0.12310977753528692</v>
      </c>
      <c r="AC154" s="172">
        <f t="shared" si="2"/>
        <v>2.521176721363276E-2</v>
      </c>
      <c r="AD154" s="172">
        <f t="shared" si="2"/>
        <v>1.55521540590698E-2</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tabColor rgb="FF7030A0"/>
  </sheetPr>
  <dimension ref="A1:BO185"/>
  <sheetViews>
    <sheetView zoomScale="98" zoomScaleNormal="98" workbookViewId="0"/>
  </sheetViews>
  <sheetFormatPr defaultColWidth="8.88671875" defaultRowHeight="13.2" x14ac:dyDescent="0.25"/>
  <cols>
    <col min="1" max="1" width="19.6640625" style="23" customWidth="1"/>
    <col min="2" max="2" width="16.44140625" style="23" customWidth="1"/>
    <col min="3" max="3" width="46.33203125" style="113" customWidth="1"/>
    <col min="4" max="4" width="6" style="23" customWidth="1"/>
    <col min="5" max="5" width="12.5546875" style="23" customWidth="1"/>
    <col min="6" max="8" width="8.33203125" style="23" customWidth="1"/>
    <col min="9" max="11" width="9.33203125" style="23" customWidth="1"/>
    <col min="12" max="12" width="10.88671875" style="23" customWidth="1"/>
    <col min="13" max="30" width="8.33203125" style="23" customWidth="1"/>
    <col min="31" max="31" width="1.88671875" style="23" customWidth="1"/>
    <col min="32" max="36" width="8.33203125" style="23" customWidth="1"/>
    <col min="37" max="37" width="10" style="23" customWidth="1"/>
    <col min="38" max="38" width="24.6640625" style="23" bestFit="1" customWidth="1"/>
    <col min="39" max="16384" width="8.88671875" style="23"/>
  </cols>
  <sheetData>
    <row r="1" spans="1:67" s="1" customFormat="1" ht="21" x14ac:dyDescent="0.4">
      <c r="A1" s="27" t="s">
        <v>45</v>
      </c>
      <c r="B1" s="4"/>
      <c r="C1" s="97"/>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5">
      <c r="A2" s="82" t="s">
        <v>412</v>
      </c>
      <c r="B2" s="4"/>
      <c r="C2" s="9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5">
      <c r="A3" s="3"/>
      <c r="B3" s="4"/>
      <c r="C3" s="97"/>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5">
      <c r="A4" s="3" t="s">
        <v>14</v>
      </c>
      <c r="B4" s="22"/>
      <c r="C4" s="97"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5">
      <c r="A5" s="3" t="s">
        <v>16</v>
      </c>
      <c r="B5" s="22"/>
      <c r="C5" s="97"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5">
      <c r="A6" s="3" t="s">
        <v>18</v>
      </c>
      <c r="B6" s="128"/>
      <c r="C6" s="97" t="s">
        <v>263</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x14ac:dyDescent="0.25">
      <c r="A7" s="3" t="s">
        <v>38</v>
      </c>
      <c r="B7" s="22"/>
      <c r="C7" s="98" t="s">
        <v>0</v>
      </c>
      <c r="R7" s="11"/>
      <c r="S7" s="11"/>
      <c r="T7" s="11"/>
      <c r="U7" s="11"/>
      <c r="V7" s="11"/>
      <c r="W7" s="3"/>
      <c r="X7" s="3"/>
      <c r="Y7" s="3"/>
      <c r="Z7" s="3"/>
      <c r="AA7" s="3"/>
      <c r="AB7" s="3"/>
      <c r="AC7" s="3"/>
      <c r="AE7" s="3"/>
      <c r="AF7" s="3"/>
      <c r="AK7" s="18"/>
      <c r="AL7" s="18"/>
    </row>
    <row r="8" spans="1:67" s="3" customFormat="1" ht="13.8" thickBot="1" x14ac:dyDescent="0.3">
      <c r="A8" s="29"/>
      <c r="B8" s="21"/>
      <c r="C8" s="99"/>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4.4" thickBot="1" x14ac:dyDescent="0.3">
      <c r="A9" s="45"/>
      <c r="B9" s="26"/>
      <c r="C9" s="100"/>
      <c r="D9" s="30"/>
      <c r="E9" s="30"/>
      <c r="F9" s="122"/>
      <c r="G9" s="122"/>
      <c r="H9" s="123"/>
      <c r="I9" s="124"/>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3">
      <c r="A10" s="288" t="str">
        <f>B4&amp;": "&amp;B5&amp;": "&amp;B6</f>
        <v xml:space="preserve">: : </v>
      </c>
      <c r="B10" s="290" t="s">
        <v>342</v>
      </c>
      <c r="C10" s="291"/>
      <c r="D10" s="292"/>
      <c r="E10" s="296" t="s">
        <v>46</v>
      </c>
      <c r="F10" s="305"/>
      <c r="G10" s="305"/>
      <c r="H10" s="306"/>
      <c r="I10" s="296" t="s">
        <v>43</v>
      </c>
      <c r="J10" s="297"/>
      <c r="K10" s="297"/>
      <c r="L10" s="307"/>
      <c r="M10" s="13" t="s">
        <v>47</v>
      </c>
      <c r="N10" s="296" t="s">
        <v>44</v>
      </c>
      <c r="O10" s="297"/>
      <c r="P10" s="298"/>
      <c r="Q10" s="296" t="s">
        <v>264</v>
      </c>
      <c r="R10" s="297"/>
      <c r="S10" s="297"/>
      <c r="T10" s="297"/>
      <c r="U10" s="297"/>
      <c r="V10" s="298"/>
      <c r="W10" s="296" t="s">
        <v>143</v>
      </c>
      <c r="X10" s="297"/>
      <c r="Y10" s="297"/>
      <c r="Z10" s="297"/>
      <c r="AA10" s="297"/>
      <c r="AB10" s="297"/>
      <c r="AC10" s="297"/>
      <c r="AD10" s="298"/>
      <c r="AE10" s="58"/>
      <c r="AF10" s="296" t="s">
        <v>267</v>
      </c>
      <c r="AG10" s="299"/>
      <c r="AH10" s="299"/>
      <c r="AI10" s="299"/>
      <c r="AJ10" s="299"/>
      <c r="AK10" s="299"/>
      <c r="AL10" s="300"/>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3">
      <c r="A11" s="289"/>
      <c r="B11" s="293"/>
      <c r="C11" s="294"/>
      <c r="D11" s="295"/>
      <c r="E11" s="301" t="s">
        <v>138</v>
      </c>
      <c r="F11" s="301" t="s">
        <v>21</v>
      </c>
      <c r="G11" s="301" t="s">
        <v>139</v>
      </c>
      <c r="H11" s="301" t="s">
        <v>140</v>
      </c>
      <c r="I11" s="301" t="s">
        <v>141</v>
      </c>
      <c r="J11" s="286" t="s">
        <v>142</v>
      </c>
      <c r="K11" s="286" t="s">
        <v>265</v>
      </c>
      <c r="L11" s="303" t="s">
        <v>365</v>
      </c>
      <c r="M11" s="276" t="s">
        <v>20</v>
      </c>
      <c r="N11" s="286" t="s">
        <v>22</v>
      </c>
      <c r="O11" s="286" t="s">
        <v>23</v>
      </c>
      <c r="P11" s="286" t="s">
        <v>24</v>
      </c>
      <c r="Q11" s="286" t="s">
        <v>26</v>
      </c>
      <c r="R11" s="286" t="s">
        <v>27</v>
      </c>
      <c r="S11" s="286" t="s">
        <v>28</v>
      </c>
      <c r="T11" s="286" t="s">
        <v>29</v>
      </c>
      <c r="U11" s="286" t="s">
        <v>30</v>
      </c>
      <c r="V11" s="286" t="s">
        <v>31</v>
      </c>
      <c r="W11" s="276" t="s">
        <v>289</v>
      </c>
      <c r="X11" s="283" t="s">
        <v>40</v>
      </c>
      <c r="Y11" s="284"/>
      <c r="Z11" s="284"/>
      <c r="AA11" s="284"/>
      <c r="AB11" s="285"/>
      <c r="AC11" s="286" t="s">
        <v>25</v>
      </c>
      <c r="AD11" s="286" t="s">
        <v>41</v>
      </c>
      <c r="AE11" s="59"/>
      <c r="AF11" s="276" t="s">
        <v>7</v>
      </c>
      <c r="AG11" s="276" t="s">
        <v>8</v>
      </c>
      <c r="AH11" s="276" t="s">
        <v>9</v>
      </c>
      <c r="AI11" s="276" t="s">
        <v>10</v>
      </c>
      <c r="AJ11" s="276" t="s">
        <v>11</v>
      </c>
      <c r="AK11" s="278" t="s">
        <v>5</v>
      </c>
      <c r="AL11" s="278"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3.4" thickBot="1" x14ac:dyDescent="0.3">
      <c r="A12" s="289"/>
      <c r="B12" s="293"/>
      <c r="C12" s="294"/>
      <c r="D12" s="295"/>
      <c r="E12" s="302"/>
      <c r="F12" s="302"/>
      <c r="G12" s="302"/>
      <c r="H12" s="302"/>
      <c r="I12" s="302"/>
      <c r="J12" s="282"/>
      <c r="K12" s="282"/>
      <c r="L12" s="304"/>
      <c r="M12" s="282"/>
      <c r="N12" s="282"/>
      <c r="O12" s="282"/>
      <c r="P12" s="282"/>
      <c r="Q12" s="282"/>
      <c r="R12" s="282"/>
      <c r="S12" s="282"/>
      <c r="T12" s="282"/>
      <c r="U12" s="282"/>
      <c r="V12" s="282"/>
      <c r="W12" s="282"/>
      <c r="X12" s="34" t="s">
        <v>4</v>
      </c>
      <c r="Y12" s="34" t="s">
        <v>2</v>
      </c>
      <c r="Z12" s="34" t="s">
        <v>3</v>
      </c>
      <c r="AA12" s="34" t="s">
        <v>42</v>
      </c>
      <c r="AB12" s="34" t="s">
        <v>32</v>
      </c>
      <c r="AC12" s="282"/>
      <c r="AD12" s="287"/>
      <c r="AE12" s="60"/>
      <c r="AF12" s="308"/>
      <c r="AG12" s="277"/>
      <c r="AH12" s="277"/>
      <c r="AI12" s="277"/>
      <c r="AJ12" s="277"/>
      <c r="AK12" s="279"/>
      <c r="AL12" s="279"/>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6" thickBot="1" x14ac:dyDescent="0.3">
      <c r="A13" s="93" t="s">
        <v>35</v>
      </c>
      <c r="B13" s="93" t="s">
        <v>36</v>
      </c>
      <c r="C13" s="101" t="s">
        <v>37</v>
      </c>
      <c r="D13" s="93" t="s">
        <v>306</v>
      </c>
      <c r="E13" s="93" t="s">
        <v>321</v>
      </c>
      <c r="F13" s="93" t="s">
        <v>129</v>
      </c>
      <c r="G13" s="93" t="s">
        <v>321</v>
      </c>
      <c r="H13" s="93" t="s">
        <v>129</v>
      </c>
      <c r="I13" s="93" t="s">
        <v>129</v>
      </c>
      <c r="J13" s="93" t="s">
        <v>129</v>
      </c>
      <c r="K13" s="93" t="s">
        <v>129</v>
      </c>
      <c r="L13" s="93" t="s">
        <v>129</v>
      </c>
      <c r="M13" s="93" t="s">
        <v>129</v>
      </c>
      <c r="N13" s="93" t="s">
        <v>130</v>
      </c>
      <c r="O13" s="93" t="s">
        <v>130</v>
      </c>
      <c r="P13" s="93" t="s">
        <v>130</v>
      </c>
      <c r="Q13" s="93" t="s">
        <v>130</v>
      </c>
      <c r="R13" s="93" t="s">
        <v>130</v>
      </c>
      <c r="S13" s="93" t="s">
        <v>130</v>
      </c>
      <c r="T13" s="93" t="s">
        <v>130</v>
      </c>
      <c r="U13" s="93" t="s">
        <v>130</v>
      </c>
      <c r="V13" s="93" t="s">
        <v>130</v>
      </c>
      <c r="W13" s="93" t="s">
        <v>266</v>
      </c>
      <c r="X13" s="93" t="s">
        <v>130</v>
      </c>
      <c r="Y13" s="93" t="s">
        <v>130</v>
      </c>
      <c r="Z13" s="93" t="s">
        <v>130</v>
      </c>
      <c r="AA13" s="93" t="s">
        <v>130</v>
      </c>
      <c r="AB13" s="93" t="s">
        <v>130</v>
      </c>
      <c r="AC13" s="93" t="s">
        <v>33</v>
      </c>
      <c r="AD13" s="93" t="s">
        <v>33</v>
      </c>
      <c r="AE13" s="61"/>
      <c r="AF13" s="93" t="s">
        <v>12</v>
      </c>
      <c r="AG13" s="93" t="s">
        <v>12</v>
      </c>
      <c r="AH13" s="93" t="s">
        <v>12</v>
      </c>
      <c r="AI13" s="93" t="s">
        <v>12</v>
      </c>
      <c r="AJ13" s="93" t="s">
        <v>12</v>
      </c>
      <c r="AK13" s="93"/>
      <c r="AL13" s="55"/>
    </row>
    <row r="14" spans="1:67" s="3" customFormat="1" ht="24.75" customHeight="1" thickBot="1" x14ac:dyDescent="0.3">
      <c r="A14" s="94" t="s">
        <v>6</v>
      </c>
      <c r="B14" s="94" t="s">
        <v>152</v>
      </c>
      <c r="C14" s="102" t="s">
        <v>145</v>
      </c>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7"/>
      <c r="AF14" s="86"/>
      <c r="AG14" s="86"/>
      <c r="AH14" s="86"/>
      <c r="AI14" s="86"/>
      <c r="AJ14" s="86"/>
      <c r="AK14" s="86"/>
      <c r="AL14" s="136"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3">
      <c r="A15" s="94" t="s">
        <v>114</v>
      </c>
      <c r="B15" s="94" t="s">
        <v>153</v>
      </c>
      <c r="C15" s="102" t="s">
        <v>48</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7"/>
      <c r="AF15" s="86"/>
      <c r="AG15" s="86"/>
      <c r="AH15" s="86"/>
      <c r="AI15" s="86"/>
      <c r="AJ15" s="86"/>
      <c r="AK15" s="86"/>
      <c r="AL15" s="136"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3">
      <c r="A16" s="94" t="s">
        <v>114</v>
      </c>
      <c r="B16" s="94" t="s">
        <v>154</v>
      </c>
      <c r="C16" s="102" t="s">
        <v>134</v>
      </c>
      <c r="D16" s="86"/>
      <c r="E16" s="86"/>
      <c r="F16" s="117"/>
      <c r="G16" s="86"/>
      <c r="H16" s="86"/>
      <c r="I16" s="86"/>
      <c r="J16" s="86"/>
      <c r="K16" s="86"/>
      <c r="L16" s="86"/>
      <c r="M16" s="86"/>
      <c r="N16" s="86"/>
      <c r="O16" s="86"/>
      <c r="P16" s="86"/>
      <c r="Q16" s="86"/>
      <c r="R16" s="86"/>
      <c r="S16" s="86"/>
      <c r="T16" s="86"/>
      <c r="U16" s="86"/>
      <c r="V16" s="86"/>
      <c r="W16" s="86"/>
      <c r="X16" s="86"/>
      <c r="Y16" s="86"/>
      <c r="Z16" s="86"/>
      <c r="AA16" s="86"/>
      <c r="AB16" s="86"/>
      <c r="AC16" s="86"/>
      <c r="AD16" s="86"/>
      <c r="AE16" s="87"/>
      <c r="AF16" s="86"/>
      <c r="AG16" s="86"/>
      <c r="AH16" s="86"/>
      <c r="AI16" s="86"/>
      <c r="AJ16" s="86"/>
      <c r="AK16" s="86"/>
      <c r="AL16" s="136"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3">
      <c r="A17" s="94" t="s">
        <v>114</v>
      </c>
      <c r="B17" s="94" t="s">
        <v>155</v>
      </c>
      <c r="C17" s="102" t="s">
        <v>49</v>
      </c>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7"/>
      <c r="AF17" s="86"/>
      <c r="AG17" s="86"/>
      <c r="AH17" s="86"/>
      <c r="AI17" s="86"/>
      <c r="AJ17" s="86"/>
      <c r="AK17" s="86"/>
      <c r="AL17" s="136" t="s">
        <v>12</v>
      </c>
    </row>
    <row r="18" spans="1:39" s="1" customFormat="1" ht="24.75" customHeight="1" thickBot="1" x14ac:dyDescent="0.3">
      <c r="A18" s="94" t="s">
        <v>114</v>
      </c>
      <c r="B18" s="94" t="s">
        <v>156</v>
      </c>
      <c r="C18" s="102" t="s">
        <v>268</v>
      </c>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7"/>
      <c r="AF18" s="86"/>
      <c r="AG18" s="86"/>
      <c r="AH18" s="86"/>
      <c r="AI18" s="86"/>
      <c r="AJ18" s="86"/>
      <c r="AK18" s="86"/>
      <c r="AL18" s="136" t="s">
        <v>12</v>
      </c>
    </row>
    <row r="19" spans="1:39" s="1" customFormat="1" ht="24.75" customHeight="1" thickBot="1" x14ac:dyDescent="0.3">
      <c r="A19" s="94" t="s">
        <v>114</v>
      </c>
      <c r="B19" s="94" t="s">
        <v>157</v>
      </c>
      <c r="C19" s="102" t="s">
        <v>50</v>
      </c>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7"/>
      <c r="AF19" s="86"/>
      <c r="AG19" s="86"/>
      <c r="AH19" s="86"/>
      <c r="AI19" s="86"/>
      <c r="AJ19" s="86"/>
      <c r="AK19" s="86"/>
      <c r="AL19" s="136" t="s">
        <v>12</v>
      </c>
    </row>
    <row r="20" spans="1:39" s="1" customFormat="1" ht="24.75" customHeight="1" thickBot="1" x14ac:dyDescent="0.3">
      <c r="A20" s="94" t="s">
        <v>114</v>
      </c>
      <c r="B20" s="94" t="s">
        <v>158</v>
      </c>
      <c r="C20" s="102" t="s">
        <v>51</v>
      </c>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7"/>
      <c r="AF20" s="86"/>
      <c r="AG20" s="86"/>
      <c r="AH20" s="86"/>
      <c r="AI20" s="86"/>
      <c r="AJ20" s="86"/>
      <c r="AK20" s="86"/>
      <c r="AL20" s="136" t="s">
        <v>12</v>
      </c>
    </row>
    <row r="21" spans="1:39" s="1" customFormat="1" ht="24.75" customHeight="1" thickBot="1" x14ac:dyDescent="0.3">
      <c r="A21" s="94" t="s">
        <v>114</v>
      </c>
      <c r="B21" s="94" t="s">
        <v>159</v>
      </c>
      <c r="C21" s="102" t="s">
        <v>52</v>
      </c>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7"/>
      <c r="AF21" s="86"/>
      <c r="AG21" s="86"/>
      <c r="AH21" s="86"/>
      <c r="AI21" s="86"/>
      <c r="AJ21" s="86"/>
      <c r="AK21" s="86"/>
      <c r="AL21" s="136" t="s">
        <v>12</v>
      </c>
    </row>
    <row r="22" spans="1:39" s="1" customFormat="1" ht="24.75" customHeight="1" thickBot="1" x14ac:dyDescent="0.3">
      <c r="A22" s="94" t="s">
        <v>114</v>
      </c>
      <c r="B22" s="95" t="s">
        <v>160</v>
      </c>
      <c r="C22" s="102" t="s">
        <v>290</v>
      </c>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7"/>
      <c r="AF22" s="86"/>
      <c r="AG22" s="86"/>
      <c r="AH22" s="86"/>
      <c r="AI22" s="86"/>
      <c r="AJ22" s="86"/>
      <c r="AK22" s="86"/>
      <c r="AL22" s="136" t="s">
        <v>12</v>
      </c>
    </row>
    <row r="23" spans="1:39" s="1" customFormat="1" ht="24.75" customHeight="1" thickBot="1" x14ac:dyDescent="0.3">
      <c r="A23" s="94" t="s">
        <v>121</v>
      </c>
      <c r="B23" s="95" t="s">
        <v>327</v>
      </c>
      <c r="C23" s="102" t="s">
        <v>343</v>
      </c>
      <c r="D23" s="129"/>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7"/>
      <c r="AF23" s="86"/>
      <c r="AG23" s="86"/>
      <c r="AH23" s="86"/>
      <c r="AI23" s="86"/>
      <c r="AJ23" s="86"/>
      <c r="AK23" s="86"/>
      <c r="AL23" s="136" t="s">
        <v>12</v>
      </c>
    </row>
    <row r="24" spans="1:39" s="1" customFormat="1" ht="24.75" customHeight="1" thickBot="1" x14ac:dyDescent="0.3">
      <c r="A24" s="84" t="s">
        <v>114</v>
      </c>
      <c r="B24" s="95" t="s">
        <v>326</v>
      </c>
      <c r="C24" s="102" t="s">
        <v>344</v>
      </c>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7"/>
      <c r="AF24" s="86"/>
      <c r="AG24" s="86"/>
      <c r="AH24" s="86"/>
      <c r="AI24" s="86"/>
      <c r="AJ24" s="86"/>
      <c r="AK24" s="86"/>
      <c r="AL24" s="136" t="s">
        <v>12</v>
      </c>
    </row>
    <row r="25" spans="1:39" s="1" customFormat="1" ht="24.75" customHeight="1" thickBot="1" x14ac:dyDescent="0.3">
      <c r="A25" s="94" t="s">
        <v>122</v>
      </c>
      <c r="B25" s="95" t="s">
        <v>162</v>
      </c>
      <c r="C25" s="103" t="s">
        <v>303</v>
      </c>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7"/>
      <c r="AF25" s="86"/>
      <c r="AG25" s="86"/>
      <c r="AH25" s="86"/>
      <c r="AI25" s="86"/>
      <c r="AJ25" s="86"/>
      <c r="AK25" s="86"/>
      <c r="AL25" s="136" t="s">
        <v>12</v>
      </c>
    </row>
    <row r="26" spans="1:39" s="1" customFormat="1" ht="24.75" customHeight="1" thickBot="1" x14ac:dyDescent="0.3">
      <c r="A26" s="94" t="s">
        <v>122</v>
      </c>
      <c r="B26" s="94" t="s">
        <v>161</v>
      </c>
      <c r="C26" s="102" t="s">
        <v>313</v>
      </c>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7"/>
      <c r="AF26" s="86"/>
      <c r="AG26" s="86"/>
      <c r="AH26" s="86"/>
      <c r="AI26" s="86"/>
      <c r="AJ26" s="86"/>
      <c r="AK26" s="86"/>
      <c r="AL26" s="136" t="s">
        <v>12</v>
      </c>
    </row>
    <row r="27" spans="1:39" s="1" customFormat="1" ht="24.75" customHeight="1" thickBot="1" x14ac:dyDescent="0.3">
      <c r="A27" s="94" t="s">
        <v>123</v>
      </c>
      <c r="B27" s="94" t="s">
        <v>163</v>
      </c>
      <c r="C27" s="102" t="s">
        <v>53</v>
      </c>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7"/>
      <c r="AF27" s="86"/>
      <c r="AG27" s="86"/>
      <c r="AH27" s="86"/>
      <c r="AI27" s="86"/>
      <c r="AJ27" s="86"/>
      <c r="AK27" s="86"/>
      <c r="AL27" s="136" t="s">
        <v>12</v>
      </c>
    </row>
    <row r="28" spans="1:39" s="1" customFormat="1" ht="24.75" customHeight="1" thickBot="1" x14ac:dyDescent="0.3">
      <c r="A28" s="94" t="s">
        <v>123</v>
      </c>
      <c r="B28" s="94" t="s">
        <v>164</v>
      </c>
      <c r="C28" s="102" t="s">
        <v>146</v>
      </c>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7"/>
      <c r="AF28" s="86"/>
      <c r="AG28" s="86"/>
      <c r="AH28" s="86"/>
      <c r="AI28" s="86"/>
      <c r="AJ28" s="86"/>
      <c r="AK28" s="86"/>
      <c r="AL28" s="136" t="s">
        <v>12</v>
      </c>
    </row>
    <row r="29" spans="1:39" s="1" customFormat="1" ht="24.75" customHeight="1" thickBot="1" x14ac:dyDescent="0.3">
      <c r="A29" s="94" t="s">
        <v>123</v>
      </c>
      <c r="B29" s="94" t="s">
        <v>165</v>
      </c>
      <c r="C29" s="102" t="s">
        <v>147</v>
      </c>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7"/>
      <c r="AF29" s="86"/>
      <c r="AG29" s="86"/>
      <c r="AH29" s="86"/>
      <c r="AI29" s="86"/>
      <c r="AJ29" s="86"/>
      <c r="AK29" s="86"/>
      <c r="AL29" s="136" t="s">
        <v>12</v>
      </c>
    </row>
    <row r="30" spans="1:39" s="1" customFormat="1" ht="24.75" customHeight="1" thickBot="1" x14ac:dyDescent="0.3">
      <c r="A30" s="94" t="s">
        <v>123</v>
      </c>
      <c r="B30" s="94" t="s">
        <v>166</v>
      </c>
      <c r="C30" s="102" t="s">
        <v>54</v>
      </c>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7"/>
      <c r="AF30" s="86"/>
      <c r="AG30" s="86"/>
      <c r="AH30" s="86"/>
      <c r="AI30" s="86"/>
      <c r="AJ30" s="86"/>
      <c r="AK30" s="86"/>
      <c r="AL30" s="136" t="s">
        <v>12</v>
      </c>
      <c r="AM30" s="35"/>
    </row>
    <row r="31" spans="1:39" s="1" customFormat="1" ht="24.75" customHeight="1" thickBot="1" x14ac:dyDescent="0.3">
      <c r="A31" s="94" t="s">
        <v>123</v>
      </c>
      <c r="B31" s="94" t="s">
        <v>167</v>
      </c>
      <c r="C31" s="102" t="s">
        <v>55</v>
      </c>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7"/>
      <c r="AF31" s="86"/>
      <c r="AG31" s="86"/>
      <c r="AH31" s="86"/>
      <c r="AI31" s="86"/>
      <c r="AJ31" s="86"/>
      <c r="AK31" s="86"/>
      <c r="AL31" s="136" t="s">
        <v>12</v>
      </c>
    </row>
    <row r="32" spans="1:39" s="1" customFormat="1" ht="24.75" customHeight="1" thickBot="1" x14ac:dyDescent="0.3">
      <c r="A32" s="94" t="s">
        <v>123</v>
      </c>
      <c r="B32" s="94" t="s">
        <v>168</v>
      </c>
      <c r="C32" s="102" t="s">
        <v>56</v>
      </c>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7"/>
      <c r="AF32" s="86"/>
      <c r="AG32" s="86"/>
      <c r="AH32" s="86"/>
      <c r="AI32" s="86"/>
      <c r="AJ32" s="86"/>
      <c r="AK32" s="86"/>
      <c r="AL32" s="136" t="s">
        <v>367</v>
      </c>
    </row>
    <row r="33" spans="1:38" s="1" customFormat="1" ht="24.75" customHeight="1" thickBot="1" x14ac:dyDescent="0.3">
      <c r="A33" s="94" t="s">
        <v>123</v>
      </c>
      <c r="B33" s="94" t="s">
        <v>169</v>
      </c>
      <c r="C33" s="102" t="s">
        <v>57</v>
      </c>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7"/>
      <c r="AF33" s="86"/>
      <c r="AG33" s="86"/>
      <c r="AH33" s="86"/>
      <c r="AI33" s="86"/>
      <c r="AJ33" s="86"/>
      <c r="AK33" s="86"/>
      <c r="AL33" s="136" t="s">
        <v>367</v>
      </c>
    </row>
    <row r="34" spans="1:38" s="1" customFormat="1" ht="24.75" customHeight="1" thickBot="1" x14ac:dyDescent="0.3">
      <c r="A34" s="94" t="s">
        <v>121</v>
      </c>
      <c r="B34" s="94" t="s">
        <v>170</v>
      </c>
      <c r="C34" s="102" t="s">
        <v>58</v>
      </c>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7"/>
      <c r="AF34" s="86"/>
      <c r="AG34" s="86"/>
      <c r="AH34" s="86"/>
      <c r="AI34" s="86"/>
      <c r="AJ34" s="86"/>
      <c r="AK34" s="86"/>
      <c r="AL34" s="136" t="s">
        <v>12</v>
      </c>
    </row>
    <row r="35" spans="1:38" s="36" customFormat="1" ht="24.75" customHeight="1" thickBot="1" x14ac:dyDescent="0.3">
      <c r="A35" s="94" t="s">
        <v>124</v>
      </c>
      <c r="B35" s="94" t="s">
        <v>171</v>
      </c>
      <c r="C35" s="102" t="s">
        <v>59</v>
      </c>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7"/>
      <c r="AF35" s="86"/>
      <c r="AG35" s="86"/>
      <c r="AH35" s="86"/>
      <c r="AI35" s="86"/>
      <c r="AJ35" s="86"/>
      <c r="AK35" s="86"/>
      <c r="AL35" s="136" t="s">
        <v>12</v>
      </c>
    </row>
    <row r="36" spans="1:38" s="1" customFormat="1" ht="24.75" customHeight="1" thickBot="1" x14ac:dyDescent="0.3">
      <c r="A36" s="94" t="s">
        <v>124</v>
      </c>
      <c r="B36" s="94" t="s">
        <v>172</v>
      </c>
      <c r="C36" s="102" t="s">
        <v>345</v>
      </c>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7"/>
      <c r="AF36" s="86"/>
      <c r="AG36" s="86"/>
      <c r="AH36" s="86"/>
      <c r="AI36" s="86"/>
      <c r="AJ36" s="86"/>
      <c r="AK36" s="86"/>
      <c r="AL36" s="136" t="s">
        <v>12</v>
      </c>
    </row>
    <row r="37" spans="1:38" s="1" customFormat="1" ht="24.75" customHeight="1" thickBot="1" x14ac:dyDescent="0.3">
      <c r="A37" s="94" t="s">
        <v>121</v>
      </c>
      <c r="B37" s="94" t="s">
        <v>173</v>
      </c>
      <c r="C37" s="102" t="s">
        <v>144</v>
      </c>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7"/>
      <c r="AF37" s="86"/>
      <c r="AG37" s="86"/>
      <c r="AH37" s="86"/>
      <c r="AI37" s="86"/>
      <c r="AJ37" s="86"/>
      <c r="AK37" s="86"/>
      <c r="AL37" s="136" t="s">
        <v>12</v>
      </c>
    </row>
    <row r="38" spans="1:38" s="1" customFormat="1" ht="24.75" customHeight="1" thickBot="1" x14ac:dyDescent="0.3">
      <c r="A38" s="94" t="s">
        <v>121</v>
      </c>
      <c r="B38" s="94" t="s">
        <v>174</v>
      </c>
      <c r="C38" s="102" t="s">
        <v>281</v>
      </c>
      <c r="D38" s="130"/>
      <c r="E38" s="130"/>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7"/>
      <c r="AF38" s="86"/>
      <c r="AG38" s="86"/>
      <c r="AH38" s="86"/>
      <c r="AI38" s="86"/>
      <c r="AJ38" s="86"/>
      <c r="AK38" s="86"/>
      <c r="AL38" s="136" t="s">
        <v>12</v>
      </c>
    </row>
    <row r="39" spans="1:38" s="1" customFormat="1" ht="24.75" customHeight="1" thickBot="1" x14ac:dyDescent="0.3">
      <c r="A39" s="94" t="s">
        <v>115</v>
      </c>
      <c r="B39" s="94" t="s">
        <v>175</v>
      </c>
      <c r="C39" s="102" t="s">
        <v>347</v>
      </c>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7"/>
      <c r="AF39" s="86"/>
      <c r="AG39" s="86"/>
      <c r="AH39" s="86"/>
      <c r="AI39" s="86"/>
      <c r="AJ39" s="86"/>
      <c r="AK39" s="86"/>
      <c r="AL39" s="136" t="s">
        <v>12</v>
      </c>
    </row>
    <row r="40" spans="1:38" s="1" customFormat="1" ht="24.75" customHeight="1" thickBot="1" x14ac:dyDescent="0.3">
      <c r="A40" s="94" t="s">
        <v>121</v>
      </c>
      <c r="B40" s="94" t="s">
        <v>176</v>
      </c>
      <c r="C40" s="102" t="s">
        <v>346</v>
      </c>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7"/>
      <c r="AF40" s="86"/>
      <c r="AG40" s="86"/>
      <c r="AH40" s="86"/>
      <c r="AI40" s="86"/>
      <c r="AJ40" s="86"/>
      <c r="AK40" s="86"/>
      <c r="AL40" s="136" t="s">
        <v>12</v>
      </c>
    </row>
    <row r="41" spans="1:38" s="1" customFormat="1" ht="24.75" customHeight="1" thickBot="1" x14ac:dyDescent="0.3">
      <c r="A41" s="94" t="s">
        <v>115</v>
      </c>
      <c r="B41" s="94" t="s">
        <v>177</v>
      </c>
      <c r="C41" s="102" t="s">
        <v>307</v>
      </c>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7"/>
      <c r="AF41" s="86"/>
      <c r="AG41" s="86"/>
      <c r="AH41" s="86"/>
      <c r="AI41" s="86"/>
      <c r="AJ41" s="86"/>
      <c r="AK41" s="86"/>
      <c r="AL41" s="136" t="s">
        <v>12</v>
      </c>
    </row>
    <row r="42" spans="1:38" s="1" customFormat="1" ht="24.75" customHeight="1" thickBot="1" x14ac:dyDescent="0.3">
      <c r="A42" s="94" t="s">
        <v>121</v>
      </c>
      <c r="B42" s="94" t="s">
        <v>178</v>
      </c>
      <c r="C42" s="102" t="s">
        <v>60</v>
      </c>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7"/>
      <c r="AF42" s="86"/>
      <c r="AG42" s="86"/>
      <c r="AH42" s="86"/>
      <c r="AI42" s="86"/>
      <c r="AJ42" s="86"/>
      <c r="AK42" s="86"/>
      <c r="AL42" s="136" t="s">
        <v>12</v>
      </c>
    </row>
    <row r="43" spans="1:38" s="1" customFormat="1" ht="24.75" customHeight="1" thickBot="1" x14ac:dyDescent="0.3">
      <c r="A43" s="94" t="s">
        <v>115</v>
      </c>
      <c r="B43" s="94" t="s">
        <v>179</v>
      </c>
      <c r="C43" s="102" t="s">
        <v>61</v>
      </c>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7"/>
      <c r="AF43" s="86"/>
      <c r="AG43" s="86"/>
      <c r="AH43" s="86"/>
      <c r="AI43" s="86"/>
      <c r="AJ43" s="86"/>
      <c r="AK43" s="86"/>
      <c r="AL43" s="136" t="s">
        <v>12</v>
      </c>
    </row>
    <row r="44" spans="1:38" s="1" customFormat="1" ht="24.75" customHeight="1" thickBot="1" x14ac:dyDescent="0.3">
      <c r="A44" s="94" t="s">
        <v>121</v>
      </c>
      <c r="B44" s="94" t="s">
        <v>180</v>
      </c>
      <c r="C44" s="102" t="s">
        <v>62</v>
      </c>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7"/>
      <c r="AF44" s="86"/>
      <c r="AG44" s="86"/>
      <c r="AH44" s="86"/>
      <c r="AI44" s="86"/>
      <c r="AJ44" s="86"/>
      <c r="AK44" s="86"/>
      <c r="AL44" s="136" t="s">
        <v>12</v>
      </c>
    </row>
    <row r="45" spans="1:38" s="1" customFormat="1" ht="24.75" customHeight="1" thickBot="1" x14ac:dyDescent="0.3">
      <c r="A45" s="94" t="s">
        <v>121</v>
      </c>
      <c r="B45" s="94" t="s">
        <v>181</v>
      </c>
      <c r="C45" s="102" t="s">
        <v>131</v>
      </c>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7"/>
      <c r="AF45" s="86"/>
      <c r="AG45" s="86"/>
      <c r="AH45" s="86"/>
      <c r="AI45" s="86"/>
      <c r="AJ45" s="86"/>
      <c r="AK45" s="86"/>
      <c r="AL45" s="136" t="s">
        <v>12</v>
      </c>
    </row>
    <row r="46" spans="1:38" s="1" customFormat="1" ht="24.75" customHeight="1" thickBot="1" x14ac:dyDescent="0.3">
      <c r="A46" s="94" t="s">
        <v>115</v>
      </c>
      <c r="B46" s="94" t="s">
        <v>182</v>
      </c>
      <c r="C46" s="102" t="s">
        <v>63</v>
      </c>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7"/>
      <c r="AF46" s="86"/>
      <c r="AG46" s="86"/>
      <c r="AH46" s="86"/>
      <c r="AI46" s="86"/>
      <c r="AJ46" s="86"/>
      <c r="AK46" s="86"/>
      <c r="AL46" s="136" t="s">
        <v>12</v>
      </c>
    </row>
    <row r="47" spans="1:38" s="1" customFormat="1" ht="24.75" customHeight="1" thickBot="1" x14ac:dyDescent="0.3">
      <c r="A47" s="94" t="s">
        <v>121</v>
      </c>
      <c r="B47" s="94" t="s">
        <v>183</v>
      </c>
      <c r="C47" s="102" t="s">
        <v>64</v>
      </c>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7"/>
      <c r="AF47" s="86"/>
      <c r="AG47" s="86"/>
      <c r="AH47" s="86"/>
      <c r="AI47" s="86"/>
      <c r="AJ47" s="86"/>
      <c r="AK47" s="86"/>
      <c r="AL47" s="136" t="s">
        <v>12</v>
      </c>
    </row>
    <row r="48" spans="1:38" s="1" customFormat="1" ht="24.75" customHeight="1" thickBot="1" x14ac:dyDescent="0.3">
      <c r="A48" s="94" t="s">
        <v>116</v>
      </c>
      <c r="B48" s="94" t="s">
        <v>184</v>
      </c>
      <c r="C48" s="102" t="s">
        <v>65</v>
      </c>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7"/>
      <c r="AF48" s="86"/>
      <c r="AG48" s="86"/>
      <c r="AH48" s="86"/>
      <c r="AI48" s="86"/>
      <c r="AJ48" s="86"/>
      <c r="AK48" s="86"/>
      <c r="AL48" s="136" t="s">
        <v>374</v>
      </c>
    </row>
    <row r="49" spans="1:38" s="1" customFormat="1" ht="24.75" customHeight="1" thickBot="1" x14ac:dyDescent="0.3">
      <c r="A49" s="94" t="s">
        <v>116</v>
      </c>
      <c r="B49" s="94" t="s">
        <v>185</v>
      </c>
      <c r="C49" s="102" t="s">
        <v>66</v>
      </c>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7"/>
      <c r="AF49" s="86"/>
      <c r="AG49" s="86"/>
      <c r="AH49" s="86"/>
      <c r="AI49" s="86"/>
      <c r="AJ49" s="86"/>
      <c r="AK49" s="86"/>
      <c r="AL49" s="136" t="s">
        <v>375</v>
      </c>
    </row>
    <row r="50" spans="1:38" s="1" customFormat="1" ht="24.75" customHeight="1" thickBot="1" x14ac:dyDescent="0.3">
      <c r="A50" s="94" t="s">
        <v>116</v>
      </c>
      <c r="B50" s="94" t="s">
        <v>186</v>
      </c>
      <c r="C50" s="102" t="s">
        <v>67</v>
      </c>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7"/>
      <c r="AF50" s="86"/>
      <c r="AG50" s="86"/>
      <c r="AH50" s="86"/>
      <c r="AI50" s="86"/>
      <c r="AJ50" s="86"/>
      <c r="AK50" s="86"/>
      <c r="AL50" s="136" t="s">
        <v>368</v>
      </c>
    </row>
    <row r="51" spans="1:38" s="1" customFormat="1" ht="24.75" customHeight="1" thickBot="1" x14ac:dyDescent="0.3">
      <c r="A51" s="94" t="s">
        <v>116</v>
      </c>
      <c r="B51" s="95" t="s">
        <v>187</v>
      </c>
      <c r="C51" s="102" t="s">
        <v>132</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7"/>
      <c r="AF51" s="86"/>
      <c r="AG51" s="86"/>
      <c r="AH51" s="86"/>
      <c r="AI51" s="86"/>
      <c r="AJ51" s="86"/>
      <c r="AK51" s="86"/>
      <c r="AL51" s="136" t="s">
        <v>376</v>
      </c>
    </row>
    <row r="52" spans="1:38" s="1" customFormat="1" ht="24.75" customHeight="1" thickBot="1" x14ac:dyDescent="0.3">
      <c r="A52" s="94" t="s">
        <v>116</v>
      </c>
      <c r="B52" s="95" t="s">
        <v>318</v>
      </c>
      <c r="C52" s="103" t="s">
        <v>133</v>
      </c>
      <c r="D52" s="131"/>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7"/>
      <c r="AF52" s="86"/>
      <c r="AG52" s="86"/>
      <c r="AH52" s="86"/>
      <c r="AI52" s="86"/>
      <c r="AJ52" s="86"/>
      <c r="AK52" s="86"/>
      <c r="AL52" s="136" t="s">
        <v>377</v>
      </c>
    </row>
    <row r="53" spans="1:38" s="1" customFormat="1" ht="24.75" customHeight="1" thickBot="1" x14ac:dyDescent="0.3">
      <c r="A53" s="94" t="s">
        <v>116</v>
      </c>
      <c r="B53" s="95" t="s">
        <v>319</v>
      </c>
      <c r="C53" s="103" t="s">
        <v>68</v>
      </c>
      <c r="D53" s="131"/>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7"/>
      <c r="AF53" s="86"/>
      <c r="AG53" s="86"/>
      <c r="AH53" s="86"/>
      <c r="AI53" s="86"/>
      <c r="AJ53" s="86"/>
      <c r="AK53" s="86"/>
      <c r="AL53" s="136" t="s">
        <v>373</v>
      </c>
    </row>
    <row r="54" spans="1:38" s="1" customFormat="1" ht="23.4" thickBot="1" x14ac:dyDescent="0.3">
      <c r="A54" s="94" t="s">
        <v>116</v>
      </c>
      <c r="B54" s="95" t="s">
        <v>188</v>
      </c>
      <c r="C54" s="103" t="s">
        <v>291</v>
      </c>
      <c r="D54" s="131"/>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7"/>
      <c r="AF54" s="86"/>
      <c r="AG54" s="86"/>
      <c r="AH54" s="86"/>
      <c r="AI54" s="86"/>
      <c r="AJ54" s="86"/>
      <c r="AK54" s="86"/>
      <c r="AL54" s="136" t="s">
        <v>369</v>
      </c>
    </row>
    <row r="55" spans="1:38" s="1" customFormat="1" ht="24.75" customHeight="1" thickBot="1" x14ac:dyDescent="0.3">
      <c r="A55" s="94" t="s">
        <v>116</v>
      </c>
      <c r="B55" s="95" t="s">
        <v>189</v>
      </c>
      <c r="C55" s="103" t="s">
        <v>262</v>
      </c>
      <c r="D55" s="131"/>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7"/>
      <c r="AF55" s="86"/>
      <c r="AG55" s="86"/>
      <c r="AH55" s="86"/>
      <c r="AI55" s="86"/>
      <c r="AJ55" s="86"/>
      <c r="AK55" s="86"/>
      <c r="AL55" s="136" t="s">
        <v>378</v>
      </c>
    </row>
    <row r="56" spans="1:38" s="1" customFormat="1" ht="24.75" customHeight="1" thickBot="1" x14ac:dyDescent="0.3">
      <c r="A56" s="95" t="s">
        <v>116</v>
      </c>
      <c r="B56" s="95" t="s">
        <v>317</v>
      </c>
      <c r="C56" s="103" t="s">
        <v>148</v>
      </c>
      <c r="D56" s="131" t="s">
        <v>305</v>
      </c>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7"/>
      <c r="AF56" s="86"/>
      <c r="AG56" s="86"/>
      <c r="AH56" s="86"/>
      <c r="AI56" s="86"/>
      <c r="AJ56" s="86"/>
      <c r="AK56" s="86"/>
      <c r="AL56" s="136"/>
    </row>
    <row r="57" spans="1:38" s="1" customFormat="1" ht="24.75" customHeight="1" thickBot="1" x14ac:dyDescent="0.3">
      <c r="A57" s="94" t="s">
        <v>114</v>
      </c>
      <c r="B57" s="94" t="s">
        <v>190</v>
      </c>
      <c r="C57" s="102" t="s">
        <v>69</v>
      </c>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7"/>
      <c r="AF57" s="86"/>
      <c r="AG57" s="86"/>
      <c r="AH57" s="86"/>
      <c r="AI57" s="86"/>
      <c r="AJ57" s="86"/>
      <c r="AK57" s="86"/>
      <c r="AL57" s="136" t="s">
        <v>379</v>
      </c>
    </row>
    <row r="58" spans="1:38" s="1" customFormat="1" ht="24.75" customHeight="1" thickBot="1" x14ac:dyDescent="0.3">
      <c r="A58" s="94" t="s">
        <v>114</v>
      </c>
      <c r="B58" s="94" t="s">
        <v>191</v>
      </c>
      <c r="C58" s="102" t="s">
        <v>70</v>
      </c>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7"/>
      <c r="AF58" s="86"/>
      <c r="AG58" s="86"/>
      <c r="AH58" s="86"/>
      <c r="AI58" s="86"/>
      <c r="AJ58" s="86"/>
      <c r="AK58" s="86"/>
      <c r="AL58" s="136" t="s">
        <v>380</v>
      </c>
    </row>
    <row r="59" spans="1:38" s="1" customFormat="1" ht="24.75" customHeight="1" thickBot="1" x14ac:dyDescent="0.3">
      <c r="A59" s="94" t="s">
        <v>114</v>
      </c>
      <c r="B59" s="96" t="s">
        <v>192</v>
      </c>
      <c r="C59" s="102" t="s">
        <v>102</v>
      </c>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7"/>
      <c r="AF59" s="86"/>
      <c r="AG59" s="86"/>
      <c r="AH59" s="86"/>
      <c r="AI59" s="86"/>
      <c r="AJ59" s="86"/>
      <c r="AK59" s="86"/>
      <c r="AL59" s="136" t="s">
        <v>381</v>
      </c>
    </row>
    <row r="60" spans="1:38" s="1" customFormat="1" ht="24.75" customHeight="1" thickBot="1" x14ac:dyDescent="0.3">
      <c r="A60" s="94" t="s">
        <v>114</v>
      </c>
      <c r="B60" s="96" t="s">
        <v>328</v>
      </c>
      <c r="C60" s="102" t="s">
        <v>73</v>
      </c>
      <c r="D60" s="129"/>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7"/>
      <c r="AF60" s="86"/>
      <c r="AG60" s="86"/>
      <c r="AH60" s="86"/>
      <c r="AI60" s="86"/>
      <c r="AJ60" s="86"/>
      <c r="AK60" s="86"/>
      <c r="AL60" s="136" t="s">
        <v>370</v>
      </c>
    </row>
    <row r="61" spans="1:38" s="1" customFormat="1" ht="24.75" customHeight="1" thickBot="1" x14ac:dyDescent="0.3">
      <c r="A61" s="94" t="s">
        <v>114</v>
      </c>
      <c r="B61" s="96" t="s">
        <v>329</v>
      </c>
      <c r="C61" s="102" t="s">
        <v>74</v>
      </c>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7"/>
      <c r="AF61" s="86"/>
      <c r="AG61" s="86"/>
      <c r="AH61" s="86"/>
      <c r="AI61" s="86"/>
      <c r="AJ61" s="86"/>
      <c r="AK61" s="86"/>
      <c r="AL61" s="136" t="s">
        <v>371</v>
      </c>
    </row>
    <row r="62" spans="1:38" s="1" customFormat="1" ht="24.75" customHeight="1" thickBot="1" x14ac:dyDescent="0.3">
      <c r="A62" s="94" t="s">
        <v>114</v>
      </c>
      <c r="B62" s="96" t="s">
        <v>330</v>
      </c>
      <c r="C62" s="102" t="s">
        <v>75</v>
      </c>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7"/>
      <c r="AF62" s="86"/>
      <c r="AG62" s="86"/>
      <c r="AH62" s="86"/>
      <c r="AI62" s="86"/>
      <c r="AJ62" s="86"/>
      <c r="AK62" s="86"/>
      <c r="AL62" s="136" t="s">
        <v>372</v>
      </c>
    </row>
    <row r="63" spans="1:38" s="1" customFormat="1" ht="24.75" customHeight="1" thickBot="1" x14ac:dyDescent="0.3">
      <c r="A63" s="94" t="s">
        <v>114</v>
      </c>
      <c r="B63" s="96" t="s">
        <v>320</v>
      </c>
      <c r="C63" s="103" t="s">
        <v>308</v>
      </c>
      <c r="D63" s="132"/>
      <c r="E63" s="133"/>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7"/>
      <c r="AF63" s="86"/>
      <c r="AG63" s="86"/>
      <c r="AH63" s="86"/>
      <c r="AI63" s="86"/>
      <c r="AJ63" s="86"/>
      <c r="AK63" s="86"/>
      <c r="AL63" s="136" t="s">
        <v>368</v>
      </c>
    </row>
    <row r="64" spans="1:38" s="1" customFormat="1" ht="24.75" customHeight="1" thickBot="1" x14ac:dyDescent="0.3">
      <c r="A64" s="94" t="s">
        <v>114</v>
      </c>
      <c r="B64" s="96" t="s">
        <v>193</v>
      </c>
      <c r="C64" s="102" t="s">
        <v>76</v>
      </c>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7"/>
      <c r="AF64" s="86"/>
      <c r="AG64" s="86"/>
      <c r="AH64" s="86"/>
      <c r="AI64" s="86"/>
      <c r="AJ64" s="86"/>
      <c r="AK64" s="86"/>
      <c r="AL64" s="136" t="s">
        <v>382</v>
      </c>
    </row>
    <row r="65" spans="1:38" s="1" customFormat="1" ht="24.75" customHeight="1" thickBot="1" x14ac:dyDescent="0.3">
      <c r="A65" s="94" t="s">
        <v>114</v>
      </c>
      <c r="B65" s="95" t="s">
        <v>194</v>
      </c>
      <c r="C65" s="102" t="s">
        <v>77</v>
      </c>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7"/>
      <c r="AF65" s="86"/>
      <c r="AG65" s="86"/>
      <c r="AH65" s="86"/>
      <c r="AI65" s="86"/>
      <c r="AJ65" s="86"/>
      <c r="AK65" s="86"/>
      <c r="AL65" s="136" t="s">
        <v>383</v>
      </c>
    </row>
    <row r="66" spans="1:38" s="1" customFormat="1" ht="24.75" customHeight="1" thickBot="1" x14ac:dyDescent="0.3">
      <c r="A66" s="94" t="s">
        <v>114</v>
      </c>
      <c r="B66" s="95" t="s">
        <v>195</v>
      </c>
      <c r="C66" s="102" t="s">
        <v>78</v>
      </c>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7"/>
      <c r="AF66" s="86"/>
      <c r="AG66" s="86"/>
      <c r="AH66" s="86"/>
      <c r="AI66" s="86"/>
      <c r="AJ66" s="86"/>
      <c r="AK66" s="86"/>
      <c r="AL66" s="136" t="s">
        <v>384</v>
      </c>
    </row>
    <row r="67" spans="1:38" s="1" customFormat="1" ht="24.75" customHeight="1" thickBot="1" x14ac:dyDescent="0.3">
      <c r="A67" s="94" t="s">
        <v>114</v>
      </c>
      <c r="B67" s="95" t="s">
        <v>196</v>
      </c>
      <c r="C67" s="102" t="s">
        <v>79</v>
      </c>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7"/>
      <c r="AF67" s="86"/>
      <c r="AG67" s="86"/>
      <c r="AH67" s="86"/>
      <c r="AI67" s="86"/>
      <c r="AJ67" s="86"/>
      <c r="AK67" s="86"/>
      <c r="AL67" s="136" t="s">
        <v>385</v>
      </c>
    </row>
    <row r="68" spans="1:38" s="1" customFormat="1" ht="24.75" customHeight="1" thickBot="1" x14ac:dyDescent="0.3">
      <c r="A68" s="94" t="s">
        <v>114</v>
      </c>
      <c r="B68" s="95" t="s">
        <v>197</v>
      </c>
      <c r="C68" s="102" t="s">
        <v>269</v>
      </c>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7"/>
      <c r="AF68" s="86"/>
      <c r="AG68" s="86"/>
      <c r="AH68" s="86"/>
      <c r="AI68" s="86"/>
      <c r="AJ68" s="86"/>
      <c r="AK68" s="86"/>
      <c r="AL68" s="136" t="s">
        <v>386</v>
      </c>
    </row>
    <row r="69" spans="1:38" s="1" customFormat="1" ht="24.75" customHeight="1" thickBot="1" x14ac:dyDescent="0.3">
      <c r="A69" s="94" t="s">
        <v>114</v>
      </c>
      <c r="B69" s="94" t="s">
        <v>198</v>
      </c>
      <c r="C69" s="102" t="s">
        <v>151</v>
      </c>
      <c r="D69" s="130"/>
      <c r="E69" s="130"/>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7"/>
      <c r="AF69" s="86"/>
      <c r="AG69" s="86"/>
      <c r="AH69" s="86"/>
      <c r="AI69" s="86"/>
      <c r="AJ69" s="86"/>
      <c r="AK69" s="86"/>
      <c r="AL69" s="136" t="s">
        <v>387</v>
      </c>
    </row>
    <row r="70" spans="1:38" s="1" customFormat="1" ht="24.75" customHeight="1" thickBot="1" x14ac:dyDescent="0.3">
      <c r="A70" s="94" t="s">
        <v>114</v>
      </c>
      <c r="B70" s="94" t="s">
        <v>199</v>
      </c>
      <c r="C70" s="102" t="s">
        <v>331</v>
      </c>
      <c r="D70" s="130"/>
      <c r="E70" s="130"/>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7"/>
      <c r="AF70" s="86"/>
      <c r="AG70" s="86"/>
      <c r="AH70" s="86"/>
      <c r="AI70" s="86"/>
      <c r="AJ70" s="86"/>
      <c r="AK70" s="86"/>
      <c r="AL70" s="136" t="s">
        <v>368</v>
      </c>
    </row>
    <row r="71" spans="1:38" s="1" customFormat="1" ht="24.75" customHeight="1" thickBot="1" x14ac:dyDescent="0.3">
      <c r="A71" s="94" t="s">
        <v>114</v>
      </c>
      <c r="B71" s="94" t="s">
        <v>200</v>
      </c>
      <c r="C71" s="102" t="s">
        <v>270</v>
      </c>
      <c r="D71" s="130"/>
      <c r="E71" s="130"/>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7"/>
      <c r="AF71" s="86"/>
      <c r="AG71" s="86"/>
      <c r="AH71" s="86"/>
      <c r="AI71" s="86"/>
      <c r="AJ71" s="86"/>
      <c r="AK71" s="86"/>
      <c r="AL71" s="136" t="s">
        <v>368</v>
      </c>
    </row>
    <row r="72" spans="1:38" s="1" customFormat="1" ht="24.75" customHeight="1" thickBot="1" x14ac:dyDescent="0.3">
      <c r="A72" s="94" t="s">
        <v>114</v>
      </c>
      <c r="B72" s="94" t="s">
        <v>201</v>
      </c>
      <c r="C72" s="102" t="s">
        <v>80</v>
      </c>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7"/>
      <c r="AF72" s="86"/>
      <c r="AG72" s="86"/>
      <c r="AH72" s="86"/>
      <c r="AI72" s="86"/>
      <c r="AJ72" s="86"/>
      <c r="AK72" s="86"/>
      <c r="AL72" s="136" t="s">
        <v>388</v>
      </c>
    </row>
    <row r="73" spans="1:38" s="1" customFormat="1" ht="24.75" customHeight="1" thickBot="1" x14ac:dyDescent="0.3">
      <c r="A73" s="94" t="s">
        <v>114</v>
      </c>
      <c r="B73" s="94" t="s">
        <v>202</v>
      </c>
      <c r="C73" s="102" t="s">
        <v>81</v>
      </c>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7"/>
      <c r="AF73" s="86"/>
      <c r="AG73" s="86"/>
      <c r="AH73" s="86"/>
      <c r="AI73" s="86"/>
      <c r="AJ73" s="86"/>
      <c r="AK73" s="86"/>
      <c r="AL73" s="136" t="s">
        <v>389</v>
      </c>
    </row>
    <row r="74" spans="1:38" s="1" customFormat="1" ht="24.75" customHeight="1" thickBot="1" x14ac:dyDescent="0.3">
      <c r="A74" s="94" t="s">
        <v>114</v>
      </c>
      <c r="B74" s="94" t="s">
        <v>203</v>
      </c>
      <c r="C74" s="102" t="s">
        <v>292</v>
      </c>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7"/>
      <c r="AF74" s="86"/>
      <c r="AG74" s="86"/>
      <c r="AH74" s="86"/>
      <c r="AI74" s="86"/>
      <c r="AJ74" s="86"/>
      <c r="AK74" s="86"/>
      <c r="AL74" s="136" t="s">
        <v>390</v>
      </c>
    </row>
    <row r="75" spans="1:38" s="1" customFormat="1" ht="24.75" customHeight="1" thickBot="1" x14ac:dyDescent="0.3">
      <c r="A75" s="94" t="s">
        <v>114</v>
      </c>
      <c r="B75" s="94" t="s">
        <v>204</v>
      </c>
      <c r="C75" s="102" t="s">
        <v>271</v>
      </c>
      <c r="D75" s="130"/>
      <c r="E75" s="130"/>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7"/>
      <c r="AF75" s="86"/>
      <c r="AG75" s="86"/>
      <c r="AH75" s="86"/>
      <c r="AI75" s="86"/>
      <c r="AJ75" s="86"/>
      <c r="AK75" s="86"/>
      <c r="AL75" s="136" t="s">
        <v>391</v>
      </c>
    </row>
    <row r="76" spans="1:38" s="1" customFormat="1" ht="24.75" customHeight="1" thickBot="1" x14ac:dyDescent="0.3">
      <c r="A76" s="94" t="s">
        <v>114</v>
      </c>
      <c r="B76" s="94" t="s">
        <v>205</v>
      </c>
      <c r="C76" s="102" t="s">
        <v>83</v>
      </c>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7"/>
      <c r="AF76" s="86"/>
      <c r="AG76" s="86"/>
      <c r="AH76" s="86"/>
      <c r="AI76" s="86"/>
      <c r="AJ76" s="86"/>
      <c r="AK76" s="86"/>
      <c r="AL76" s="136" t="s">
        <v>392</v>
      </c>
    </row>
    <row r="77" spans="1:38" s="1" customFormat="1" ht="24.75" customHeight="1" thickBot="1" x14ac:dyDescent="0.3">
      <c r="A77" s="94" t="s">
        <v>114</v>
      </c>
      <c r="B77" s="94" t="s">
        <v>206</v>
      </c>
      <c r="C77" s="102" t="s">
        <v>85</v>
      </c>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7"/>
      <c r="AF77" s="86"/>
      <c r="AG77" s="86"/>
      <c r="AH77" s="86"/>
      <c r="AI77" s="86"/>
      <c r="AJ77" s="86"/>
      <c r="AK77" s="86"/>
      <c r="AL77" s="136" t="s">
        <v>393</v>
      </c>
    </row>
    <row r="78" spans="1:38" s="1" customFormat="1" ht="24.75" customHeight="1" thickBot="1" x14ac:dyDescent="0.3">
      <c r="A78" s="94" t="s">
        <v>114</v>
      </c>
      <c r="B78" s="94" t="s">
        <v>207</v>
      </c>
      <c r="C78" s="102" t="s">
        <v>82</v>
      </c>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7"/>
      <c r="AF78" s="86"/>
      <c r="AG78" s="86"/>
      <c r="AH78" s="86"/>
      <c r="AI78" s="86"/>
      <c r="AJ78" s="86"/>
      <c r="AK78" s="86"/>
      <c r="AL78" s="136" t="s">
        <v>394</v>
      </c>
    </row>
    <row r="79" spans="1:38" s="1" customFormat="1" ht="24.75" customHeight="1" thickBot="1" x14ac:dyDescent="0.3">
      <c r="A79" s="94" t="s">
        <v>114</v>
      </c>
      <c r="B79" s="94" t="s">
        <v>208</v>
      </c>
      <c r="C79" s="102" t="s">
        <v>84</v>
      </c>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7"/>
      <c r="AF79" s="86"/>
      <c r="AG79" s="86"/>
      <c r="AH79" s="86"/>
      <c r="AI79" s="86"/>
      <c r="AJ79" s="86"/>
      <c r="AK79" s="86"/>
      <c r="AL79" s="136" t="s">
        <v>395</v>
      </c>
    </row>
    <row r="80" spans="1:38" s="1" customFormat="1" ht="24.75" customHeight="1" thickBot="1" x14ac:dyDescent="0.3">
      <c r="A80" s="94" t="s">
        <v>114</v>
      </c>
      <c r="B80" s="95" t="s">
        <v>209</v>
      </c>
      <c r="C80" s="103" t="s">
        <v>309</v>
      </c>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7"/>
      <c r="AF80" s="86"/>
      <c r="AG80" s="86"/>
      <c r="AH80" s="86"/>
      <c r="AI80" s="86"/>
      <c r="AJ80" s="86"/>
      <c r="AK80" s="86"/>
      <c r="AL80" s="136" t="s">
        <v>368</v>
      </c>
    </row>
    <row r="81" spans="1:38" s="1" customFormat="1" ht="24.75" customHeight="1" thickBot="1" x14ac:dyDescent="0.3">
      <c r="A81" s="94" t="s">
        <v>114</v>
      </c>
      <c r="B81" s="95" t="s">
        <v>210</v>
      </c>
      <c r="C81" s="103" t="s">
        <v>362</v>
      </c>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7"/>
      <c r="AF81" s="86"/>
      <c r="AG81" s="86"/>
      <c r="AH81" s="86"/>
      <c r="AI81" s="86"/>
      <c r="AJ81" s="86"/>
      <c r="AK81" s="86"/>
      <c r="AL81" s="136" t="s">
        <v>396</v>
      </c>
    </row>
    <row r="82" spans="1:38" s="1" customFormat="1" ht="24.75" customHeight="1" thickBot="1" x14ac:dyDescent="0.3">
      <c r="A82" s="94" t="s">
        <v>117</v>
      </c>
      <c r="B82" s="95" t="s">
        <v>217</v>
      </c>
      <c r="C82" s="85" t="s">
        <v>92</v>
      </c>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7"/>
      <c r="AF82" s="86"/>
      <c r="AG82" s="86"/>
      <c r="AH82" s="86"/>
      <c r="AI82" s="86"/>
      <c r="AJ82" s="86"/>
      <c r="AK82" s="86"/>
      <c r="AL82" s="136"/>
    </row>
    <row r="83" spans="1:38" s="1" customFormat="1" ht="24.75" customHeight="1" thickBot="1" x14ac:dyDescent="0.3">
      <c r="A83" s="94" t="s">
        <v>114</v>
      </c>
      <c r="B83" s="115" t="s">
        <v>218</v>
      </c>
      <c r="C83" s="88" t="s">
        <v>72</v>
      </c>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7"/>
      <c r="AF83" s="86"/>
      <c r="AG83" s="86"/>
      <c r="AH83" s="86"/>
      <c r="AI83" s="86"/>
      <c r="AJ83" s="86"/>
      <c r="AK83" s="86"/>
      <c r="AL83" s="136"/>
    </row>
    <row r="84" spans="1:38" s="1" customFormat="1" ht="24.75" customHeight="1" thickBot="1" x14ac:dyDescent="0.3">
      <c r="A84" s="94" t="s">
        <v>114</v>
      </c>
      <c r="B84" s="115" t="s">
        <v>219</v>
      </c>
      <c r="C84" s="88" t="s">
        <v>71</v>
      </c>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7"/>
      <c r="AF84" s="86"/>
      <c r="AG84" s="86"/>
      <c r="AH84" s="86"/>
      <c r="AI84" s="86"/>
      <c r="AJ84" s="86"/>
      <c r="AK84" s="86"/>
      <c r="AL84" s="136"/>
    </row>
    <row r="85" spans="1:38" s="1" customFormat="1" ht="24.75" customHeight="1" thickBot="1" x14ac:dyDescent="0.3">
      <c r="A85" s="94" t="s">
        <v>117</v>
      </c>
      <c r="B85" s="103" t="s">
        <v>220</v>
      </c>
      <c r="C85" s="88" t="s">
        <v>348</v>
      </c>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7"/>
      <c r="AF85" s="86"/>
      <c r="AG85" s="86"/>
      <c r="AH85" s="86"/>
      <c r="AI85" s="86"/>
      <c r="AJ85" s="86"/>
      <c r="AK85" s="86"/>
      <c r="AL85" s="136" t="s">
        <v>397</v>
      </c>
    </row>
    <row r="86" spans="1:38" s="1" customFormat="1" ht="24.75" customHeight="1" thickBot="1" x14ac:dyDescent="0.3">
      <c r="A86" s="94" t="s">
        <v>117</v>
      </c>
      <c r="B86" s="103" t="s">
        <v>221</v>
      </c>
      <c r="C86" s="85" t="s">
        <v>88</v>
      </c>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7"/>
      <c r="AF86" s="86"/>
      <c r="AG86" s="86"/>
      <c r="AH86" s="86"/>
      <c r="AI86" s="86"/>
      <c r="AJ86" s="86"/>
      <c r="AK86" s="86"/>
      <c r="AL86" s="136" t="s">
        <v>398</v>
      </c>
    </row>
    <row r="87" spans="1:38" s="1" customFormat="1" ht="24.75" customHeight="1" thickBot="1" x14ac:dyDescent="0.3">
      <c r="A87" s="94" t="s">
        <v>117</v>
      </c>
      <c r="B87" s="103" t="s">
        <v>222</v>
      </c>
      <c r="C87" s="85" t="s">
        <v>89</v>
      </c>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7"/>
      <c r="AF87" s="86"/>
      <c r="AG87" s="86"/>
      <c r="AH87" s="86"/>
      <c r="AI87" s="86"/>
      <c r="AJ87" s="86"/>
      <c r="AK87" s="86"/>
      <c r="AL87" s="136" t="s">
        <v>398</v>
      </c>
    </row>
    <row r="88" spans="1:38" s="1" customFormat="1" ht="24.75" customHeight="1" thickBot="1" x14ac:dyDescent="0.3">
      <c r="A88" s="94" t="s">
        <v>117</v>
      </c>
      <c r="B88" s="103" t="s">
        <v>223</v>
      </c>
      <c r="C88" s="85" t="s">
        <v>90</v>
      </c>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7"/>
      <c r="AF88" s="86"/>
      <c r="AG88" s="86"/>
      <c r="AH88" s="86"/>
      <c r="AI88" s="86"/>
      <c r="AJ88" s="86"/>
      <c r="AK88" s="86"/>
      <c r="AL88" s="136" t="s">
        <v>399</v>
      </c>
    </row>
    <row r="89" spans="1:38" s="1" customFormat="1" ht="24.75" customHeight="1" thickBot="1" x14ac:dyDescent="0.3">
      <c r="A89" s="94" t="s">
        <v>117</v>
      </c>
      <c r="B89" s="103" t="s">
        <v>224</v>
      </c>
      <c r="C89" s="85" t="s">
        <v>91</v>
      </c>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7"/>
      <c r="AF89" s="86"/>
      <c r="AG89" s="86"/>
      <c r="AH89" s="86"/>
      <c r="AI89" s="86"/>
      <c r="AJ89" s="86"/>
      <c r="AK89" s="86"/>
      <c r="AL89" s="136" t="s">
        <v>399</v>
      </c>
    </row>
    <row r="90" spans="1:38" s="9" customFormat="1" ht="24.75" customHeight="1" thickBot="1" x14ac:dyDescent="0.25">
      <c r="A90" s="94" t="s">
        <v>117</v>
      </c>
      <c r="B90" s="103" t="s">
        <v>225</v>
      </c>
      <c r="C90" s="85" t="s">
        <v>282</v>
      </c>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6"/>
      <c r="AG90" s="86"/>
      <c r="AH90" s="86"/>
      <c r="AI90" s="86"/>
      <c r="AJ90" s="86"/>
      <c r="AK90" s="86"/>
      <c r="AL90" s="136"/>
    </row>
    <row r="91" spans="1:38" s="1" customFormat="1" ht="24.75" customHeight="1" thickBot="1" x14ac:dyDescent="0.3">
      <c r="A91" s="94" t="s">
        <v>117</v>
      </c>
      <c r="B91" s="95" t="s">
        <v>258</v>
      </c>
      <c r="C91" s="103" t="s">
        <v>283</v>
      </c>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7"/>
      <c r="AF91" s="86"/>
      <c r="AG91" s="86"/>
      <c r="AH91" s="86"/>
      <c r="AI91" s="86"/>
      <c r="AJ91" s="86"/>
      <c r="AK91" s="86"/>
      <c r="AL91" s="136" t="s">
        <v>368</v>
      </c>
    </row>
    <row r="92" spans="1:38" s="1" customFormat="1" ht="24.75" customHeight="1" thickBot="1" x14ac:dyDescent="0.3">
      <c r="A92" s="94" t="s">
        <v>114</v>
      </c>
      <c r="B92" s="94" t="s">
        <v>211</v>
      </c>
      <c r="C92" s="102" t="s">
        <v>110</v>
      </c>
      <c r="D92" s="130"/>
      <c r="E92" s="130"/>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6"/>
      <c r="AG92" s="86"/>
      <c r="AH92" s="86"/>
      <c r="AI92" s="86"/>
      <c r="AJ92" s="86"/>
      <c r="AK92" s="86"/>
      <c r="AL92" s="136" t="s">
        <v>400</v>
      </c>
    </row>
    <row r="93" spans="1:38" s="1" customFormat="1" ht="24.75" customHeight="1" thickBot="1" x14ac:dyDescent="0.3">
      <c r="A93" s="94" t="s">
        <v>114</v>
      </c>
      <c r="B93" s="95" t="s">
        <v>212</v>
      </c>
      <c r="C93" s="102" t="s">
        <v>111</v>
      </c>
      <c r="D93" s="130"/>
      <c r="E93" s="130"/>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7"/>
      <c r="AF93" s="86"/>
      <c r="AG93" s="86"/>
      <c r="AH93" s="86"/>
      <c r="AI93" s="86"/>
      <c r="AJ93" s="86"/>
      <c r="AK93" s="86"/>
      <c r="AL93" s="136" t="s">
        <v>401</v>
      </c>
    </row>
    <row r="94" spans="1:38" s="1" customFormat="1" ht="24.75" customHeight="1" thickBot="1" x14ac:dyDescent="0.3">
      <c r="A94" s="94" t="s">
        <v>114</v>
      </c>
      <c r="B94" s="80" t="s">
        <v>257</v>
      </c>
      <c r="C94" s="102" t="s">
        <v>294</v>
      </c>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6"/>
      <c r="AG94" s="86"/>
      <c r="AH94" s="86"/>
      <c r="AI94" s="86"/>
      <c r="AJ94" s="86"/>
      <c r="AK94" s="86"/>
      <c r="AL94" s="136"/>
    </row>
    <row r="95" spans="1:38" s="1" customFormat="1" ht="24.75" customHeight="1" thickBot="1" x14ac:dyDescent="0.3">
      <c r="A95" s="94" t="s">
        <v>114</v>
      </c>
      <c r="B95" s="80" t="s">
        <v>213</v>
      </c>
      <c r="C95" s="102" t="s">
        <v>86</v>
      </c>
      <c r="D95" s="130"/>
      <c r="E95" s="130"/>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6"/>
      <c r="AG95" s="86"/>
      <c r="AH95" s="86"/>
      <c r="AI95" s="86"/>
      <c r="AJ95" s="86"/>
      <c r="AK95" s="86"/>
      <c r="AL95" s="136" t="s">
        <v>368</v>
      </c>
    </row>
    <row r="96" spans="1:38" s="1" customFormat="1" ht="24.75" customHeight="1" thickBot="1" x14ac:dyDescent="0.3">
      <c r="A96" s="94" t="s">
        <v>114</v>
      </c>
      <c r="B96" s="95" t="s">
        <v>214</v>
      </c>
      <c r="C96" s="102" t="s">
        <v>87</v>
      </c>
      <c r="D96" s="134"/>
      <c r="E96" s="134"/>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7"/>
      <c r="AF96" s="86"/>
      <c r="AG96" s="86"/>
      <c r="AH96" s="86"/>
      <c r="AI96" s="86"/>
      <c r="AJ96" s="86"/>
      <c r="AK96" s="86"/>
      <c r="AL96" s="136" t="s">
        <v>399</v>
      </c>
    </row>
    <row r="97" spans="1:38" s="1" customFormat="1" ht="24.75" customHeight="1" thickBot="1" x14ac:dyDescent="0.3">
      <c r="A97" s="94" t="s">
        <v>114</v>
      </c>
      <c r="B97" s="95" t="s">
        <v>215</v>
      </c>
      <c r="C97" s="102" t="s">
        <v>361</v>
      </c>
      <c r="D97" s="134"/>
      <c r="E97" s="134"/>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6"/>
      <c r="AG97" s="86"/>
      <c r="AH97" s="86"/>
      <c r="AI97" s="86"/>
      <c r="AJ97" s="86"/>
      <c r="AK97" s="86"/>
      <c r="AL97" s="136" t="s">
        <v>399</v>
      </c>
    </row>
    <row r="98" spans="1:38" s="1" customFormat="1" ht="24.75" customHeight="1" thickBot="1" x14ac:dyDescent="0.3">
      <c r="A98" s="94" t="s">
        <v>114</v>
      </c>
      <c r="B98" s="95" t="s">
        <v>216</v>
      </c>
      <c r="C98" s="103" t="s">
        <v>310</v>
      </c>
      <c r="D98" s="134"/>
      <c r="E98" s="134"/>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6"/>
      <c r="AG98" s="86"/>
      <c r="AH98" s="86"/>
      <c r="AI98" s="86"/>
      <c r="AJ98" s="86"/>
      <c r="AK98" s="86"/>
      <c r="AL98" s="136" t="s">
        <v>399</v>
      </c>
    </row>
    <row r="99" spans="1:38" s="1" customFormat="1" ht="24.75" customHeight="1" thickBot="1" x14ac:dyDescent="0.3">
      <c r="A99" s="94" t="s">
        <v>118</v>
      </c>
      <c r="B99" s="94" t="s">
        <v>226</v>
      </c>
      <c r="C99" s="102" t="s">
        <v>280</v>
      </c>
      <c r="D99" s="134"/>
      <c r="E99" s="134"/>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6"/>
      <c r="AG99" s="86"/>
      <c r="AH99" s="86"/>
      <c r="AI99" s="86"/>
      <c r="AJ99" s="86"/>
      <c r="AK99" s="86"/>
      <c r="AL99" s="136" t="s">
        <v>402</v>
      </c>
    </row>
    <row r="100" spans="1:38" s="1" customFormat="1" ht="24.75" customHeight="1" thickBot="1" x14ac:dyDescent="0.3">
      <c r="A100" s="94" t="s">
        <v>118</v>
      </c>
      <c r="B100" s="94" t="s">
        <v>227</v>
      </c>
      <c r="C100" s="102" t="s">
        <v>279</v>
      </c>
      <c r="D100" s="134"/>
      <c r="E100" s="134"/>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6"/>
      <c r="AG100" s="86"/>
      <c r="AH100" s="86"/>
      <c r="AI100" s="86"/>
      <c r="AJ100" s="86"/>
      <c r="AK100" s="86"/>
      <c r="AL100" s="136" t="s">
        <v>402</v>
      </c>
    </row>
    <row r="101" spans="1:38" s="1" customFormat="1" ht="24.75" customHeight="1" thickBot="1" x14ac:dyDescent="0.3">
      <c r="A101" s="94" t="s">
        <v>118</v>
      </c>
      <c r="B101" s="94" t="s">
        <v>229</v>
      </c>
      <c r="C101" s="102" t="s">
        <v>272</v>
      </c>
      <c r="D101" s="134"/>
      <c r="E101" s="134"/>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6"/>
      <c r="AG101" s="86"/>
      <c r="AH101" s="86"/>
      <c r="AI101" s="86"/>
      <c r="AJ101" s="86"/>
      <c r="AK101" s="86"/>
      <c r="AL101" s="136" t="s">
        <v>402</v>
      </c>
    </row>
    <row r="102" spans="1:38" s="1" customFormat="1" ht="24.75" customHeight="1" thickBot="1" x14ac:dyDescent="0.3">
      <c r="A102" s="94" t="s">
        <v>118</v>
      </c>
      <c r="B102" s="94" t="s">
        <v>230</v>
      </c>
      <c r="C102" s="102" t="s">
        <v>273</v>
      </c>
      <c r="D102" s="134"/>
      <c r="E102" s="134"/>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6"/>
      <c r="AG102" s="86"/>
      <c r="AH102" s="86"/>
      <c r="AI102" s="86"/>
      <c r="AJ102" s="86"/>
      <c r="AK102" s="86"/>
      <c r="AL102" s="136" t="s">
        <v>402</v>
      </c>
    </row>
    <row r="103" spans="1:38" s="1" customFormat="1" ht="24.75" customHeight="1" thickBot="1" x14ac:dyDescent="0.3">
      <c r="A103" s="94" t="s">
        <v>118</v>
      </c>
      <c r="B103" s="94" t="s">
        <v>228</v>
      </c>
      <c r="C103" s="102" t="s">
        <v>274</v>
      </c>
      <c r="D103" s="134"/>
      <c r="E103" s="129"/>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6"/>
      <c r="AG103" s="86"/>
      <c r="AH103" s="86"/>
      <c r="AI103" s="86"/>
      <c r="AJ103" s="86"/>
      <c r="AK103" s="86"/>
      <c r="AL103" s="136" t="s">
        <v>402</v>
      </c>
    </row>
    <row r="104" spans="1:38" s="1" customFormat="1" ht="24.75" customHeight="1" thickBot="1" x14ac:dyDescent="0.3">
      <c r="A104" s="94" t="s">
        <v>118</v>
      </c>
      <c r="B104" s="94" t="s">
        <v>353</v>
      </c>
      <c r="C104" s="102" t="s">
        <v>275</v>
      </c>
      <c r="D104" s="134"/>
      <c r="E104" s="134"/>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6"/>
      <c r="AG104" s="86"/>
      <c r="AH104" s="86"/>
      <c r="AI104" s="86"/>
      <c r="AJ104" s="86"/>
      <c r="AK104" s="86"/>
      <c r="AL104" s="136" t="s">
        <v>402</v>
      </c>
    </row>
    <row r="105" spans="1:38" s="1" customFormat="1" ht="24.75" customHeight="1" thickBot="1" x14ac:dyDescent="0.3">
      <c r="A105" s="94" t="s">
        <v>118</v>
      </c>
      <c r="B105" s="94" t="s">
        <v>354</v>
      </c>
      <c r="C105" s="102" t="s">
        <v>276</v>
      </c>
      <c r="D105" s="134"/>
      <c r="E105" s="134"/>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6"/>
      <c r="AG105" s="86"/>
      <c r="AH105" s="86"/>
      <c r="AI105" s="86"/>
      <c r="AJ105" s="86"/>
      <c r="AK105" s="86"/>
      <c r="AL105" s="136" t="s">
        <v>402</v>
      </c>
    </row>
    <row r="106" spans="1:38" s="1" customFormat="1" ht="24.75" customHeight="1" thickBot="1" x14ac:dyDescent="0.3">
      <c r="A106" s="94" t="s">
        <v>118</v>
      </c>
      <c r="B106" s="94" t="s">
        <v>249</v>
      </c>
      <c r="C106" s="102" t="s">
        <v>277</v>
      </c>
      <c r="D106" s="134"/>
      <c r="E106" s="134"/>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6"/>
      <c r="AG106" s="86"/>
      <c r="AH106" s="86"/>
      <c r="AI106" s="86"/>
      <c r="AJ106" s="86"/>
      <c r="AK106" s="86"/>
      <c r="AL106" s="136" t="s">
        <v>402</v>
      </c>
    </row>
    <row r="107" spans="1:38" s="1" customFormat="1" ht="24.75" customHeight="1" thickBot="1" x14ac:dyDescent="0.3">
      <c r="A107" s="89" t="s">
        <v>118</v>
      </c>
      <c r="B107" s="94" t="s">
        <v>355</v>
      </c>
      <c r="C107" s="90" t="s">
        <v>332</v>
      </c>
      <c r="D107" s="134"/>
      <c r="E107" s="134"/>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6"/>
      <c r="AG107" s="86"/>
      <c r="AH107" s="86"/>
      <c r="AI107" s="86"/>
      <c r="AJ107" s="86"/>
      <c r="AK107" s="86"/>
      <c r="AL107" s="136" t="s">
        <v>402</v>
      </c>
    </row>
    <row r="108" spans="1:38" s="1" customFormat="1" ht="24.75" customHeight="1" thickBot="1" x14ac:dyDescent="0.3">
      <c r="A108" s="89" t="s">
        <v>118</v>
      </c>
      <c r="B108" s="94" t="s">
        <v>356</v>
      </c>
      <c r="C108" s="90" t="s">
        <v>333</v>
      </c>
      <c r="D108" s="134"/>
      <c r="E108" s="134"/>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6"/>
      <c r="AG108" s="86"/>
      <c r="AH108" s="86"/>
      <c r="AI108" s="86"/>
      <c r="AJ108" s="86"/>
      <c r="AK108" s="86"/>
      <c r="AL108" s="136" t="s">
        <v>402</v>
      </c>
    </row>
    <row r="109" spans="1:38" s="1" customFormat="1" ht="24.75" customHeight="1" thickBot="1" x14ac:dyDescent="0.3">
      <c r="A109" s="89" t="s">
        <v>118</v>
      </c>
      <c r="B109" s="94" t="s">
        <v>357</v>
      </c>
      <c r="C109" s="90" t="s">
        <v>315</v>
      </c>
      <c r="D109" s="134"/>
      <c r="E109" s="134"/>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6"/>
      <c r="AG109" s="86"/>
      <c r="AH109" s="86"/>
      <c r="AI109" s="86"/>
      <c r="AJ109" s="86"/>
      <c r="AK109" s="86"/>
      <c r="AL109" s="136" t="s">
        <v>402</v>
      </c>
    </row>
    <row r="110" spans="1:38" s="1" customFormat="1" ht="24.75" customHeight="1" thickBot="1" x14ac:dyDescent="0.3">
      <c r="A110" s="89" t="s">
        <v>118</v>
      </c>
      <c r="B110" s="94" t="s">
        <v>358</v>
      </c>
      <c r="C110" s="91" t="s">
        <v>316</v>
      </c>
      <c r="D110" s="134"/>
      <c r="E110" s="134"/>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6"/>
      <c r="AG110" s="86"/>
      <c r="AH110" s="86"/>
      <c r="AI110" s="86"/>
      <c r="AJ110" s="86"/>
      <c r="AK110" s="86"/>
      <c r="AL110" s="136" t="s">
        <v>402</v>
      </c>
    </row>
    <row r="111" spans="1:38" s="1" customFormat="1" ht="24.75" customHeight="1" thickBot="1" x14ac:dyDescent="0.3">
      <c r="A111" s="94" t="s">
        <v>118</v>
      </c>
      <c r="B111" s="94" t="s">
        <v>359</v>
      </c>
      <c r="C111" s="102" t="s">
        <v>278</v>
      </c>
      <c r="D111" s="134"/>
      <c r="E111" s="134"/>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7"/>
      <c r="AF111" s="86"/>
      <c r="AG111" s="86"/>
      <c r="AH111" s="86"/>
      <c r="AI111" s="86"/>
      <c r="AJ111" s="86"/>
      <c r="AK111" s="86"/>
      <c r="AL111" s="136" t="s">
        <v>402</v>
      </c>
    </row>
    <row r="112" spans="1:38" s="1" customFormat="1" ht="24.75" customHeight="1" thickBot="1" x14ac:dyDescent="0.3">
      <c r="A112" s="94" t="s">
        <v>128</v>
      </c>
      <c r="B112" s="94" t="s">
        <v>296</v>
      </c>
      <c r="C112" s="102" t="s">
        <v>297</v>
      </c>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7"/>
      <c r="AF112" s="86"/>
      <c r="AG112" s="86"/>
      <c r="AH112" s="86"/>
      <c r="AI112" s="86"/>
      <c r="AJ112" s="86"/>
      <c r="AK112" s="86"/>
      <c r="AL112" s="136" t="s">
        <v>411</v>
      </c>
    </row>
    <row r="113" spans="1:38" s="1" customFormat="1" ht="24.75" customHeight="1" thickBot="1" x14ac:dyDescent="0.3">
      <c r="A113" s="94" t="s">
        <v>128</v>
      </c>
      <c r="B113" s="81" t="s">
        <v>246</v>
      </c>
      <c r="C113" s="104" t="s">
        <v>135</v>
      </c>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6"/>
      <c r="AG113" s="86"/>
      <c r="AH113" s="86"/>
      <c r="AI113" s="86"/>
      <c r="AJ113" s="86"/>
      <c r="AK113" s="86"/>
      <c r="AL113" s="136"/>
    </row>
    <row r="114" spans="1:38" s="1" customFormat="1" ht="24.75" customHeight="1" thickBot="1" x14ac:dyDescent="0.3">
      <c r="A114" s="94" t="s">
        <v>128</v>
      </c>
      <c r="B114" s="81" t="s">
        <v>247</v>
      </c>
      <c r="C114" s="104" t="s">
        <v>136</v>
      </c>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7"/>
      <c r="AF114" s="86"/>
      <c r="AG114" s="86"/>
      <c r="AH114" s="86"/>
      <c r="AI114" s="86"/>
      <c r="AJ114" s="86"/>
      <c r="AK114" s="86"/>
      <c r="AL114" s="136"/>
    </row>
    <row r="115" spans="1:38" s="1" customFormat="1" ht="24.75" customHeight="1" thickBot="1" x14ac:dyDescent="0.3">
      <c r="A115" s="94" t="s">
        <v>128</v>
      </c>
      <c r="B115" s="81" t="s">
        <v>248</v>
      </c>
      <c r="C115" s="104" t="s">
        <v>360</v>
      </c>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7"/>
      <c r="AF115" s="86"/>
      <c r="AG115" s="86"/>
      <c r="AH115" s="86"/>
      <c r="AI115" s="86"/>
      <c r="AJ115" s="86"/>
      <c r="AK115" s="86"/>
      <c r="AL115" s="136"/>
    </row>
    <row r="116" spans="1:38" s="1" customFormat="1" ht="24.75" customHeight="1" thickBot="1" x14ac:dyDescent="0.3">
      <c r="A116" s="94" t="s">
        <v>128</v>
      </c>
      <c r="B116" s="94" t="s">
        <v>252</v>
      </c>
      <c r="C116" s="103" t="s">
        <v>295</v>
      </c>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7"/>
      <c r="AF116" s="86"/>
      <c r="AG116" s="86"/>
      <c r="AH116" s="86"/>
      <c r="AI116" s="86"/>
      <c r="AJ116" s="86"/>
      <c r="AK116" s="86"/>
      <c r="AL116" s="136"/>
    </row>
    <row r="117" spans="1:38" s="1" customFormat="1" ht="24.75" customHeight="1" thickBot="1" x14ac:dyDescent="0.3">
      <c r="A117" s="94" t="s">
        <v>128</v>
      </c>
      <c r="B117" s="94" t="s">
        <v>299</v>
      </c>
      <c r="C117" s="103" t="s">
        <v>300</v>
      </c>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7"/>
      <c r="AF117" s="86"/>
      <c r="AG117" s="86"/>
      <c r="AH117" s="86"/>
      <c r="AI117" s="86"/>
      <c r="AJ117" s="86"/>
      <c r="AK117" s="86"/>
      <c r="AL117" s="136"/>
    </row>
    <row r="118" spans="1:38" s="1" customFormat="1" ht="24.75" customHeight="1" thickBot="1" x14ac:dyDescent="0.3">
      <c r="A118" s="94" t="s">
        <v>128</v>
      </c>
      <c r="B118" s="94" t="s">
        <v>254</v>
      </c>
      <c r="C118" s="103" t="s">
        <v>298</v>
      </c>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7"/>
      <c r="AF118" s="86"/>
      <c r="AG118" s="86"/>
      <c r="AH118" s="86"/>
      <c r="AI118" s="86"/>
      <c r="AJ118" s="86"/>
      <c r="AK118" s="86"/>
      <c r="AL118" s="136"/>
    </row>
    <row r="119" spans="1:38" s="1" customFormat="1" ht="24.75" customHeight="1" thickBot="1" x14ac:dyDescent="0.3">
      <c r="A119" s="94" t="s">
        <v>128</v>
      </c>
      <c r="B119" s="94" t="s">
        <v>253</v>
      </c>
      <c r="C119" s="102" t="s">
        <v>149</v>
      </c>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7"/>
      <c r="AF119" s="86"/>
      <c r="AG119" s="86"/>
      <c r="AH119" s="86"/>
      <c r="AI119" s="86"/>
      <c r="AJ119" s="86"/>
      <c r="AK119" s="86"/>
      <c r="AL119" s="136"/>
    </row>
    <row r="120" spans="1:38" s="1" customFormat="1" ht="24.75" customHeight="1" thickBot="1" x14ac:dyDescent="0.3">
      <c r="A120" s="94" t="s">
        <v>128</v>
      </c>
      <c r="B120" s="94" t="s">
        <v>261</v>
      </c>
      <c r="C120" s="102" t="s">
        <v>93</v>
      </c>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7"/>
      <c r="AF120" s="86"/>
      <c r="AG120" s="86"/>
      <c r="AH120" s="86"/>
      <c r="AI120" s="86"/>
      <c r="AJ120" s="86"/>
      <c r="AK120" s="86"/>
      <c r="AL120" s="136"/>
    </row>
    <row r="121" spans="1:38" s="1" customFormat="1" ht="24.75" customHeight="1" thickBot="1" x14ac:dyDescent="0.3">
      <c r="A121" s="94" t="s">
        <v>128</v>
      </c>
      <c r="B121" s="94" t="s">
        <v>250</v>
      </c>
      <c r="C121" s="103" t="s">
        <v>302</v>
      </c>
      <c r="D121" s="131" t="s">
        <v>1</v>
      </c>
      <c r="E121" s="131"/>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7"/>
      <c r="AF121" s="86"/>
      <c r="AG121" s="86"/>
      <c r="AH121" s="86"/>
      <c r="AI121" s="86"/>
      <c r="AJ121" s="86"/>
      <c r="AK121" s="86"/>
      <c r="AL121" s="136"/>
    </row>
    <row r="122" spans="1:38" s="1" customFormat="1" ht="24.75" customHeight="1" thickBot="1" x14ac:dyDescent="0.3">
      <c r="A122" s="94" t="s">
        <v>128</v>
      </c>
      <c r="B122" s="81" t="s">
        <v>251</v>
      </c>
      <c r="C122" s="104" t="s">
        <v>137</v>
      </c>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7"/>
      <c r="AF122" s="86"/>
      <c r="AG122" s="86"/>
      <c r="AH122" s="86"/>
      <c r="AI122" s="86"/>
      <c r="AJ122" s="86"/>
      <c r="AK122" s="86"/>
      <c r="AL122" s="136"/>
    </row>
    <row r="123" spans="1:38" s="1" customFormat="1" ht="24.75" customHeight="1" thickBot="1" x14ac:dyDescent="0.3">
      <c r="A123" s="94" t="s">
        <v>128</v>
      </c>
      <c r="B123" s="94" t="s">
        <v>231</v>
      </c>
      <c r="C123" s="102" t="s">
        <v>301</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7"/>
      <c r="AF123" s="86"/>
      <c r="AG123" s="86"/>
      <c r="AH123" s="86"/>
      <c r="AI123" s="86"/>
      <c r="AJ123" s="86"/>
      <c r="AK123" s="86"/>
      <c r="AL123" s="136" t="s">
        <v>409</v>
      </c>
    </row>
    <row r="124" spans="1:38" s="1" customFormat="1" ht="24.75" customHeight="1" thickBot="1" x14ac:dyDescent="0.3">
      <c r="A124" s="94" t="s">
        <v>128</v>
      </c>
      <c r="B124" s="56" t="s">
        <v>232</v>
      </c>
      <c r="C124" s="102" t="s">
        <v>284</v>
      </c>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7"/>
      <c r="AF124" s="86"/>
      <c r="AG124" s="86"/>
      <c r="AH124" s="86"/>
      <c r="AI124" s="86"/>
      <c r="AJ124" s="86"/>
      <c r="AK124" s="86"/>
      <c r="AL124" s="136" t="s">
        <v>399</v>
      </c>
    </row>
    <row r="125" spans="1:38" s="1" customFormat="1" ht="24.75" customHeight="1" thickBot="1" x14ac:dyDescent="0.3">
      <c r="A125" s="94" t="s">
        <v>119</v>
      </c>
      <c r="B125" s="94" t="s">
        <v>233</v>
      </c>
      <c r="C125" s="102" t="s">
        <v>285</v>
      </c>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7"/>
      <c r="AF125" s="86"/>
      <c r="AG125" s="86"/>
      <c r="AH125" s="86"/>
      <c r="AI125" s="86"/>
      <c r="AJ125" s="86"/>
      <c r="AK125" s="86"/>
      <c r="AL125" s="136" t="s">
        <v>410</v>
      </c>
    </row>
    <row r="126" spans="1:38" s="1" customFormat="1" ht="24.75" customHeight="1" thickBot="1" x14ac:dyDescent="0.3">
      <c r="A126" s="94" t="s">
        <v>119</v>
      </c>
      <c r="B126" s="94" t="s">
        <v>103</v>
      </c>
      <c r="C126" s="102" t="s">
        <v>259</v>
      </c>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7"/>
      <c r="AF126" s="86"/>
      <c r="AG126" s="86"/>
      <c r="AH126" s="86"/>
      <c r="AI126" s="86"/>
      <c r="AJ126" s="86"/>
      <c r="AK126" s="86"/>
      <c r="AL126" s="136"/>
    </row>
    <row r="127" spans="1:38" s="1" customFormat="1" ht="24.75" customHeight="1" thickBot="1" x14ac:dyDescent="0.3">
      <c r="A127" s="94" t="s">
        <v>119</v>
      </c>
      <c r="B127" s="94" t="s">
        <v>104</v>
      </c>
      <c r="C127" s="102" t="s">
        <v>260</v>
      </c>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7"/>
      <c r="AF127" s="86"/>
      <c r="AG127" s="86"/>
      <c r="AH127" s="86"/>
      <c r="AI127" s="86"/>
      <c r="AJ127" s="86"/>
      <c r="AK127" s="86"/>
      <c r="AL127" s="136"/>
    </row>
    <row r="128" spans="1:38" s="1" customFormat="1" ht="24.75" customHeight="1" thickBot="1" x14ac:dyDescent="0.3">
      <c r="A128" s="94" t="s">
        <v>119</v>
      </c>
      <c r="B128" s="95" t="s">
        <v>234</v>
      </c>
      <c r="C128" s="103" t="s">
        <v>100</v>
      </c>
      <c r="D128" s="86" t="s">
        <v>98</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7"/>
      <c r="AF128" s="86"/>
      <c r="AG128" s="86"/>
      <c r="AH128" s="86"/>
      <c r="AI128" s="86"/>
      <c r="AJ128" s="86"/>
      <c r="AK128" s="86"/>
      <c r="AL128" s="136" t="s">
        <v>403</v>
      </c>
    </row>
    <row r="129" spans="1:67" s="1" customFormat="1" ht="24.75" customHeight="1" thickBot="1" x14ac:dyDescent="0.3">
      <c r="A129" s="94" t="s">
        <v>119</v>
      </c>
      <c r="B129" s="95" t="s">
        <v>334</v>
      </c>
      <c r="C129" s="88" t="s">
        <v>99</v>
      </c>
      <c r="D129" s="86" t="s">
        <v>98</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7"/>
      <c r="AF129" s="86"/>
      <c r="AG129" s="86"/>
      <c r="AH129" s="86"/>
      <c r="AI129" s="86"/>
      <c r="AJ129" s="86"/>
      <c r="AK129" s="86"/>
      <c r="AL129" s="136" t="s">
        <v>404</v>
      </c>
    </row>
    <row r="130" spans="1:67" s="1" customFormat="1" ht="24.75" customHeight="1" thickBot="1" x14ac:dyDescent="0.3">
      <c r="A130" s="94" t="s">
        <v>119</v>
      </c>
      <c r="B130" s="95" t="s">
        <v>335</v>
      </c>
      <c r="C130" s="116" t="s">
        <v>336</v>
      </c>
      <c r="D130" s="86" t="s">
        <v>98</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7"/>
      <c r="AF130" s="86"/>
      <c r="AG130" s="86"/>
      <c r="AH130" s="86"/>
      <c r="AI130" s="86"/>
      <c r="AJ130" s="86"/>
      <c r="AK130" s="86"/>
      <c r="AL130" s="136" t="s">
        <v>404</v>
      </c>
    </row>
    <row r="131" spans="1:67" s="1" customFormat="1" ht="24.75" customHeight="1" thickBot="1" x14ac:dyDescent="0.3">
      <c r="A131" s="94" t="s">
        <v>119</v>
      </c>
      <c r="B131" s="95" t="s">
        <v>337</v>
      </c>
      <c r="C131" s="88" t="s">
        <v>150</v>
      </c>
      <c r="D131" s="86" t="s">
        <v>98</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7"/>
      <c r="AF131" s="86"/>
      <c r="AG131" s="86"/>
      <c r="AH131" s="86"/>
      <c r="AI131" s="86"/>
      <c r="AJ131" s="86"/>
      <c r="AK131" s="86"/>
      <c r="AL131" s="136" t="s">
        <v>404</v>
      </c>
    </row>
    <row r="132" spans="1:67" s="1" customFormat="1" ht="24.75" customHeight="1" thickBot="1" x14ac:dyDescent="0.3">
      <c r="A132" s="94" t="s">
        <v>119</v>
      </c>
      <c r="B132" s="95" t="s">
        <v>338</v>
      </c>
      <c r="C132" s="88" t="s">
        <v>105</v>
      </c>
      <c r="D132" s="86" t="s">
        <v>98</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7"/>
      <c r="AF132" s="86"/>
      <c r="AG132" s="86"/>
      <c r="AH132" s="86"/>
      <c r="AI132" s="86"/>
      <c r="AJ132" s="86"/>
      <c r="AK132" s="86"/>
      <c r="AL132" s="136"/>
    </row>
    <row r="133" spans="1:67" s="1" customFormat="1" ht="24.75" customHeight="1" thickBot="1" x14ac:dyDescent="0.3">
      <c r="A133" s="94" t="s">
        <v>119</v>
      </c>
      <c r="B133" s="95" t="s">
        <v>339</v>
      </c>
      <c r="C133" s="88" t="s">
        <v>94</v>
      </c>
      <c r="D133" s="86" t="s">
        <v>98</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7"/>
      <c r="AF133" s="86"/>
      <c r="AG133" s="86"/>
      <c r="AH133" s="86"/>
      <c r="AI133" s="86"/>
      <c r="AJ133" s="86"/>
      <c r="AK133" s="86"/>
      <c r="AL133" s="136" t="s">
        <v>405</v>
      </c>
    </row>
    <row r="134" spans="1:67" s="1" customFormat="1" ht="24.75" customHeight="1" thickBot="1" x14ac:dyDescent="0.3">
      <c r="A134" s="94" t="s">
        <v>119</v>
      </c>
      <c r="B134" s="95" t="s">
        <v>340</v>
      </c>
      <c r="C134" s="102" t="s">
        <v>288</v>
      </c>
      <c r="D134" s="86" t="s">
        <v>98</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7"/>
      <c r="AF134" s="86"/>
      <c r="AG134" s="86"/>
      <c r="AH134" s="86"/>
      <c r="AI134" s="86"/>
      <c r="AJ134" s="86"/>
      <c r="AK134" s="86"/>
      <c r="AL134" s="136"/>
    </row>
    <row r="135" spans="1:67" s="1" customFormat="1" ht="24.75" customHeight="1" thickBot="1" x14ac:dyDescent="0.3">
      <c r="A135" s="94" t="s">
        <v>119</v>
      </c>
      <c r="B135" s="94" t="s">
        <v>235</v>
      </c>
      <c r="C135" s="102" t="s">
        <v>287</v>
      </c>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7"/>
      <c r="AF135" s="86"/>
      <c r="AG135" s="86"/>
      <c r="AH135" s="86"/>
      <c r="AI135" s="86"/>
      <c r="AJ135" s="86"/>
      <c r="AK135" s="86"/>
      <c r="AL135" s="136"/>
    </row>
    <row r="136" spans="1:67" s="1" customFormat="1" ht="24.75" customHeight="1" thickBot="1" x14ac:dyDescent="0.3">
      <c r="A136" s="94" t="s">
        <v>119</v>
      </c>
      <c r="B136" s="94" t="s">
        <v>106</v>
      </c>
      <c r="C136" s="102" t="s">
        <v>108</v>
      </c>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7"/>
      <c r="AF136" s="86"/>
      <c r="AG136" s="86"/>
      <c r="AH136" s="86"/>
      <c r="AI136" s="86"/>
      <c r="AJ136" s="86"/>
      <c r="AK136" s="86"/>
      <c r="AL136" s="136" t="s">
        <v>406</v>
      </c>
    </row>
    <row r="137" spans="1:67" s="1" customFormat="1" ht="24.75" customHeight="1" thickBot="1" x14ac:dyDescent="0.3">
      <c r="A137" s="94" t="s">
        <v>119</v>
      </c>
      <c r="B137" s="94" t="s">
        <v>107</v>
      </c>
      <c r="C137" s="102" t="s">
        <v>109</v>
      </c>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7"/>
      <c r="AF137" s="86"/>
      <c r="AG137" s="86"/>
      <c r="AH137" s="86"/>
      <c r="AI137" s="86"/>
      <c r="AJ137" s="86"/>
      <c r="AK137" s="86"/>
      <c r="AL137" s="136" t="s">
        <v>406</v>
      </c>
    </row>
    <row r="138" spans="1:67" s="1" customFormat="1" ht="24.75" customHeight="1" thickBot="1" x14ac:dyDescent="0.3">
      <c r="A138" s="95" t="s">
        <v>119</v>
      </c>
      <c r="B138" s="95" t="s">
        <v>255</v>
      </c>
      <c r="C138" s="103" t="s">
        <v>256</v>
      </c>
      <c r="D138" s="131"/>
      <c r="E138" s="131"/>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7"/>
      <c r="AF138" s="86"/>
      <c r="AG138" s="86"/>
      <c r="AH138" s="86"/>
      <c r="AI138" s="86"/>
      <c r="AJ138" s="86"/>
      <c r="AK138" s="86"/>
      <c r="AL138" s="136" t="s">
        <v>406</v>
      </c>
    </row>
    <row r="139" spans="1:67" s="1" customFormat="1" ht="24.75" customHeight="1" thickBot="1" x14ac:dyDescent="0.3">
      <c r="A139" s="95" t="s">
        <v>119</v>
      </c>
      <c r="B139" s="95" t="s">
        <v>236</v>
      </c>
      <c r="C139" s="103" t="s">
        <v>293</v>
      </c>
      <c r="D139" s="131" t="s">
        <v>101</v>
      </c>
      <c r="E139" s="131"/>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7"/>
      <c r="AF139" s="86"/>
      <c r="AG139" s="86"/>
      <c r="AH139" s="86"/>
      <c r="AI139" s="86"/>
      <c r="AJ139" s="86"/>
      <c r="AK139" s="86"/>
      <c r="AL139" s="136" t="s">
        <v>368</v>
      </c>
    </row>
    <row r="140" spans="1:67" s="1" customFormat="1" ht="24.75" customHeight="1" thickBot="1" x14ac:dyDescent="0.3">
      <c r="A140" s="94" t="s">
        <v>120</v>
      </c>
      <c r="B140" s="57" t="s">
        <v>237</v>
      </c>
      <c r="C140" s="102" t="s">
        <v>286</v>
      </c>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7"/>
      <c r="AF140" s="86"/>
      <c r="AG140" s="86"/>
      <c r="AH140" s="86"/>
      <c r="AI140" s="86"/>
      <c r="AJ140" s="86"/>
      <c r="AK140" s="86"/>
      <c r="AL140" s="136" t="s">
        <v>399</v>
      </c>
    </row>
    <row r="141" spans="1:67" s="8" customFormat="1" ht="23.4" customHeight="1" thickBot="1" x14ac:dyDescent="0.3">
      <c r="A141" s="46"/>
      <c r="B141" s="118" t="s">
        <v>19</v>
      </c>
      <c r="C141" s="119" t="s">
        <v>341</v>
      </c>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2"/>
      <c r="AF141" s="46"/>
      <c r="AG141" s="46"/>
      <c r="AH141" s="46"/>
      <c r="AI141" s="46"/>
      <c r="AJ141" s="46"/>
      <c r="AK141" s="46"/>
      <c r="AL141" s="137" t="s">
        <v>399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3">
      <c r="A142" s="50"/>
      <c r="B142" s="51"/>
      <c r="C142" s="105"/>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3.4" thickBot="1" x14ac:dyDescent="0.3">
      <c r="A143" s="47"/>
      <c r="B143" s="66" t="s">
        <v>97</v>
      </c>
      <c r="C143" s="106" t="s">
        <v>364</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3"/>
      <c r="AF143" s="47"/>
      <c r="AG143" s="47"/>
      <c r="AH143" s="47"/>
      <c r="AI143" s="47"/>
      <c r="AJ143" s="47"/>
      <c r="AK143" s="47"/>
      <c r="AL143" s="138" t="s">
        <v>399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6" thickBot="1" x14ac:dyDescent="0.3">
      <c r="A144" s="92"/>
      <c r="B144" s="120" t="s">
        <v>352</v>
      </c>
      <c r="C144" s="121" t="s">
        <v>366</v>
      </c>
      <c r="D144" s="92" t="s">
        <v>325</v>
      </c>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135"/>
      <c r="AF144" s="92"/>
      <c r="AG144" s="92"/>
      <c r="AH144" s="92"/>
      <c r="AI144" s="92"/>
      <c r="AJ144" s="92"/>
      <c r="AK144" s="92"/>
      <c r="AL144" s="139" t="s">
        <v>399</v>
      </c>
    </row>
    <row r="145" spans="1:67" s="3" customFormat="1" ht="18" customHeight="1" thickBot="1" x14ac:dyDescent="0.3">
      <c r="A145" s="50"/>
      <c r="B145" s="51"/>
      <c r="C145" s="105"/>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x14ac:dyDescent="0.3">
      <c r="B146" s="52"/>
      <c r="C146" s="107"/>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 customHeight="1" thickBot="1" x14ac:dyDescent="0.3">
      <c r="A147" s="125" t="s">
        <v>351</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63"/>
      <c r="AF147" s="126"/>
      <c r="AG147" s="126"/>
      <c r="AH147" s="126"/>
      <c r="AI147" s="126"/>
      <c r="AJ147" s="126"/>
      <c r="AK147" s="126"/>
      <c r="AL147" s="127"/>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2" customHeight="1" thickBot="1" x14ac:dyDescent="0.3">
      <c r="A148" s="38" t="s">
        <v>125</v>
      </c>
      <c r="B148" s="38" t="s">
        <v>239</v>
      </c>
      <c r="C148" s="108" t="s">
        <v>304</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4"/>
      <c r="AF148" s="48"/>
      <c r="AG148" s="48"/>
      <c r="AH148" s="48"/>
      <c r="AI148" s="48"/>
      <c r="AJ148" s="48"/>
      <c r="AK148" s="48"/>
      <c r="AL148" s="140" t="s">
        <v>407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x14ac:dyDescent="0.3">
      <c r="A149" s="38" t="s">
        <v>125</v>
      </c>
      <c r="B149" s="38" t="s">
        <v>238</v>
      </c>
      <c r="C149" s="108" t="s">
        <v>314</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4"/>
      <c r="AF149" s="48"/>
      <c r="AG149" s="48"/>
      <c r="AH149" s="48"/>
      <c r="AI149" s="48"/>
      <c r="AJ149" s="48"/>
      <c r="AK149" s="48"/>
      <c r="AL149" s="140" t="s">
        <v>407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2" customHeight="1" thickBot="1" x14ac:dyDescent="0.3">
      <c r="A150" s="38" t="s">
        <v>126</v>
      </c>
      <c r="B150" s="38" t="s">
        <v>240</v>
      </c>
      <c r="C150" s="108" t="s">
        <v>39</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4"/>
      <c r="AF150" s="48"/>
      <c r="AG150" s="48"/>
      <c r="AH150" s="48"/>
      <c r="AI150" s="48"/>
      <c r="AJ150" s="48"/>
      <c r="AK150" s="48"/>
      <c r="AL150" s="140" t="s">
        <v>407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2" customHeight="1" thickBot="1" x14ac:dyDescent="0.3">
      <c r="A151" s="38" t="s">
        <v>34</v>
      </c>
      <c r="B151" s="38" t="s">
        <v>241</v>
      </c>
      <c r="C151" s="108" t="s">
        <v>112</v>
      </c>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4"/>
      <c r="AF151" s="48"/>
      <c r="AG151" s="48"/>
      <c r="AH151" s="48"/>
      <c r="AI151" s="48"/>
      <c r="AJ151" s="48"/>
      <c r="AK151" s="48"/>
      <c r="AL151" s="140"/>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2" customHeight="1" thickBot="1" x14ac:dyDescent="0.3">
      <c r="A152" s="38" t="s">
        <v>34</v>
      </c>
      <c r="B152" s="38" t="s">
        <v>322</v>
      </c>
      <c r="C152" s="108" t="s">
        <v>113</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4"/>
      <c r="AF152" s="48"/>
      <c r="AG152" s="48"/>
      <c r="AH152" s="48"/>
      <c r="AI152" s="48"/>
      <c r="AJ152" s="48"/>
      <c r="AK152" s="48"/>
      <c r="AL152" s="14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2" customHeight="1" thickBot="1" x14ac:dyDescent="0.3">
      <c r="A153" s="38" t="s">
        <v>34</v>
      </c>
      <c r="B153" s="38" t="s">
        <v>242</v>
      </c>
      <c r="C153" s="108" t="s">
        <v>311</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4"/>
      <c r="AF153" s="48"/>
      <c r="AG153" s="48"/>
      <c r="AH153" s="48"/>
      <c r="AI153" s="48"/>
      <c r="AJ153" s="48"/>
      <c r="AK153" s="48"/>
      <c r="AL153" s="140" t="s">
        <v>399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2" customHeight="1" thickBot="1" x14ac:dyDescent="0.3">
      <c r="A154" s="39" t="s">
        <v>127</v>
      </c>
      <c r="B154" s="39" t="s">
        <v>243</v>
      </c>
      <c r="C154" s="109" t="s">
        <v>95</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4"/>
      <c r="AF154" s="49"/>
      <c r="AG154" s="49"/>
      <c r="AH154" s="49"/>
      <c r="AI154" s="49"/>
      <c r="AJ154" s="49"/>
      <c r="AK154" s="49"/>
      <c r="AL154" s="142" t="s">
        <v>368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2" customHeight="1" thickBot="1" x14ac:dyDescent="0.3">
      <c r="A155" s="39" t="s">
        <v>127</v>
      </c>
      <c r="B155" s="39" t="s">
        <v>244</v>
      </c>
      <c r="C155" s="109" t="s">
        <v>96</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4"/>
      <c r="AF155" s="49"/>
      <c r="AG155" s="49"/>
      <c r="AH155" s="49"/>
      <c r="AI155" s="49"/>
      <c r="AJ155" s="49"/>
      <c r="AK155" s="49"/>
      <c r="AL155" s="142" t="s">
        <v>408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2" customHeight="1" thickBot="1" x14ac:dyDescent="0.3">
      <c r="A156" s="39" t="s">
        <v>127</v>
      </c>
      <c r="B156" s="39" t="s">
        <v>245</v>
      </c>
      <c r="C156" s="109" t="s">
        <v>312</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5"/>
      <c r="AF156" s="49"/>
      <c r="AG156" s="49"/>
      <c r="AH156" s="49"/>
      <c r="AI156" s="49"/>
      <c r="AJ156" s="49"/>
      <c r="AK156" s="49"/>
      <c r="AL156" s="143"/>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x14ac:dyDescent="0.25">
      <c r="C157" s="110"/>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4" customFormat="1" ht="12" customHeight="1" x14ac:dyDescent="0.25">
      <c r="A158" s="67" t="s">
        <v>349</v>
      </c>
      <c r="B158" s="4"/>
      <c r="C158" s="111"/>
      <c r="D158" s="68"/>
      <c r="E158" s="83"/>
    </row>
    <row r="159" spans="1:67" s="44" customFormat="1" ht="12" customHeight="1" x14ac:dyDescent="0.35">
      <c r="A159" s="68" t="s">
        <v>350</v>
      </c>
      <c r="B159" s="68"/>
      <c r="C159" s="97"/>
      <c r="F159" s="70"/>
      <c r="G159" s="71"/>
      <c r="H159" s="72"/>
      <c r="J159" s="73"/>
      <c r="K159" s="73"/>
      <c r="L159" s="73"/>
      <c r="M159" s="73"/>
      <c r="N159" s="73"/>
      <c r="O159" s="74"/>
      <c r="P159" s="74"/>
      <c r="Q159" s="74"/>
      <c r="R159" s="74"/>
      <c r="S159" s="74"/>
      <c r="T159" s="74"/>
      <c r="U159" s="74"/>
      <c r="V159" s="74"/>
      <c r="W159" s="74"/>
      <c r="X159" s="74"/>
      <c r="Y159" s="74"/>
      <c r="Z159" s="74"/>
      <c r="AA159" s="74"/>
      <c r="AB159" s="74"/>
      <c r="AC159" s="73"/>
      <c r="AD159" s="75"/>
      <c r="AG159" s="76"/>
      <c r="AH159" s="76"/>
      <c r="AI159" s="76"/>
      <c r="AJ159" s="76"/>
      <c r="AK159" s="77"/>
      <c r="AL159" s="77"/>
      <c r="AM159" s="78"/>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x14ac:dyDescent="0.25">
      <c r="A160" s="67" t="s">
        <v>323</v>
      </c>
      <c r="B160" s="68"/>
      <c r="C160" s="97"/>
      <c r="F160" s="69"/>
      <c r="G160" s="69"/>
      <c r="H160" s="69"/>
      <c r="I160" s="73"/>
      <c r="J160" s="73"/>
      <c r="K160" s="73"/>
      <c r="L160" s="73"/>
      <c r="M160" s="73"/>
      <c r="N160" s="73"/>
      <c r="O160" s="74"/>
      <c r="P160" s="74"/>
      <c r="Q160" s="74"/>
      <c r="R160" s="74"/>
      <c r="S160" s="74"/>
      <c r="T160" s="74"/>
      <c r="U160" s="74"/>
      <c r="V160" s="74"/>
      <c r="W160" s="74"/>
      <c r="X160" s="74"/>
      <c r="Y160" s="74"/>
      <c r="Z160" s="74"/>
      <c r="AA160" s="74"/>
      <c r="AB160" s="74"/>
      <c r="AC160" s="73"/>
      <c r="AD160" s="75"/>
      <c r="AG160" s="76"/>
      <c r="AH160" s="76"/>
      <c r="AI160" s="76"/>
      <c r="AJ160" s="76"/>
      <c r="AK160" s="77"/>
      <c r="AL160" s="77"/>
      <c r="AM160" s="78"/>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x14ac:dyDescent="0.25">
      <c r="A161" s="67" t="s">
        <v>324</v>
      </c>
      <c r="B161" s="68"/>
      <c r="C161" s="97"/>
      <c r="F161" s="69"/>
      <c r="G161" s="69"/>
      <c r="H161" s="69"/>
      <c r="I161" s="73"/>
      <c r="J161" s="73"/>
      <c r="K161" s="73"/>
      <c r="L161" s="73"/>
      <c r="M161" s="73"/>
      <c r="N161" s="73"/>
      <c r="O161" s="74"/>
      <c r="P161" s="74"/>
      <c r="Q161" s="74"/>
      <c r="R161" s="74"/>
      <c r="S161" s="74"/>
      <c r="T161" s="74"/>
      <c r="U161" s="74"/>
      <c r="V161" s="74"/>
      <c r="W161" s="74"/>
      <c r="X161" s="74"/>
      <c r="Y161" s="74"/>
      <c r="Z161" s="74"/>
      <c r="AA161" s="74"/>
      <c r="AB161" s="74"/>
      <c r="AC161" s="73"/>
      <c r="AD161" s="75"/>
      <c r="AG161" s="76"/>
      <c r="AH161" s="76"/>
      <c r="AI161" s="76"/>
      <c r="AJ161" s="76"/>
      <c r="AK161" s="77"/>
      <c r="AL161" s="77"/>
      <c r="AM161" s="78"/>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x14ac:dyDescent="0.25">
      <c r="A162" s="280" t="s">
        <v>363</v>
      </c>
      <c r="B162" s="281"/>
      <c r="C162" s="281"/>
      <c r="D162" s="79"/>
      <c r="E162" s="79"/>
      <c r="F162" s="79"/>
      <c r="G162" s="79"/>
      <c r="H162" s="79"/>
      <c r="I162" s="79"/>
      <c r="J162" s="79"/>
      <c r="K162" s="79"/>
      <c r="L162" s="79"/>
      <c r="M162" s="79"/>
      <c r="N162" s="73"/>
      <c r="O162" s="74"/>
      <c r="P162" s="74"/>
      <c r="Q162" s="74"/>
      <c r="R162" s="74"/>
      <c r="S162" s="74"/>
      <c r="T162" s="74"/>
      <c r="U162" s="74"/>
      <c r="V162" s="74"/>
      <c r="W162" s="74"/>
      <c r="X162" s="74"/>
      <c r="Y162" s="74"/>
      <c r="Z162" s="74"/>
      <c r="AA162" s="74"/>
      <c r="AB162" s="74"/>
      <c r="AC162" s="73"/>
      <c r="AD162" s="73"/>
      <c r="AG162" s="76"/>
      <c r="AH162" s="76"/>
      <c r="AI162" s="76"/>
      <c r="AJ162" s="76"/>
      <c r="AK162" s="77"/>
      <c r="AL162" s="77"/>
      <c r="AM162" s="78"/>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4" customFormat="1" ht="12" customHeight="1" x14ac:dyDescent="0.2">
      <c r="C163" s="112"/>
    </row>
    <row r="165" spans="1:67" s="74" customFormat="1" ht="12" customHeight="1" x14ac:dyDescent="0.2">
      <c r="C165" s="112"/>
    </row>
    <row r="166" spans="1:67" s="74" customFormat="1" ht="12" customHeight="1" x14ac:dyDescent="0.2">
      <c r="C166" s="112"/>
    </row>
    <row r="167" spans="1:67" s="74" customFormat="1" ht="11.4" x14ac:dyDescent="0.2">
      <c r="C167" s="112"/>
    </row>
    <row r="168" spans="1:67" s="74" customFormat="1" ht="11.4" x14ac:dyDescent="0.2">
      <c r="C168" s="112"/>
    </row>
    <row r="169" spans="1:67" s="74" customFormat="1" ht="11.4" x14ac:dyDescent="0.2">
      <c r="C169" s="112"/>
    </row>
    <row r="170" spans="1:67" s="74" customFormat="1" ht="11.4" x14ac:dyDescent="0.2">
      <c r="C170" s="112"/>
    </row>
    <row r="171" spans="1:67" s="74" customFormat="1" ht="11.4" x14ac:dyDescent="0.2">
      <c r="C171" s="112"/>
    </row>
    <row r="184" spans="3:3" ht="13.8" thickBot="1" x14ac:dyDescent="0.3"/>
    <row r="185" spans="3:3" ht="13.8" thickBot="1" x14ac:dyDescent="0.3">
      <c r="C185" s="114"/>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xmlExport">
                <anchor moveWithCells="1" sizeWithCells="1">
                  <from>
                    <xdr:col>4</xdr:col>
                    <xdr:colOff>7620</xdr:colOff>
                    <xdr:row>3</xdr:row>
                    <xdr:rowOff>7620</xdr:rowOff>
                  </from>
                  <to>
                    <xdr:col>7</xdr:col>
                    <xdr:colOff>213360</xdr:colOff>
                    <xdr:row>5</xdr:row>
                    <xdr:rowOff>30480</xdr:rowOff>
                  </to>
                </anchor>
              </controlPr>
            </control>
          </mc:Choice>
        </mc:AlternateContent>
        <mc:AlternateContent xmlns:mc="http://schemas.openxmlformats.org/markup-compatibility/2006">
          <mc:Choice Requires="x14">
            <control shapeId="117762" r:id="rId5" name="Button 2">
              <controlPr defaultSize="0" print="0" autoFill="0" autoPict="0" macro="[0]!addNewYear">
                <anchor moveWithCells="1" sizeWithCells="1">
                  <from>
                    <xdr:col>8</xdr:col>
                    <xdr:colOff>45720</xdr:colOff>
                    <xdr:row>3</xdr:row>
                    <xdr:rowOff>7620</xdr:rowOff>
                  </from>
                  <to>
                    <xdr:col>9</xdr:col>
                    <xdr:colOff>594360</xdr:colOff>
                    <xdr:row>5</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4"/>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1992</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1992</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0.68939701507626916</v>
      </c>
      <c r="F14" s="247">
        <v>1.0684007017468806E-2</v>
      </c>
      <c r="G14" s="247">
        <v>0.33782325967099597</v>
      </c>
      <c r="H14" s="247">
        <v>4.8000850732620318E-3</v>
      </c>
      <c r="I14" s="247">
        <v>0.12303881003800204</v>
      </c>
      <c r="J14" s="247">
        <v>0.12304327643800204</v>
      </c>
      <c r="K14" s="247">
        <v>0.12304941773800204</v>
      </c>
      <c r="L14" s="247">
        <v>4.3066920358933516E-3</v>
      </c>
      <c r="M14" s="247">
        <v>9.1387894071267073E-2</v>
      </c>
      <c r="N14" s="247">
        <v>1.9670021585354336</v>
      </c>
      <c r="O14" s="247">
        <v>0.19670199065570554</v>
      </c>
      <c r="P14" s="247">
        <v>0.19670325664501034</v>
      </c>
      <c r="Q14" s="247">
        <v>4.2123743004652409E-2</v>
      </c>
      <c r="R14" s="247">
        <v>0.19670199712843281</v>
      </c>
      <c r="S14" s="247">
        <v>0.1967045194073633</v>
      </c>
      <c r="T14" s="247">
        <v>7.5614129432727273E-2</v>
      </c>
      <c r="U14" s="247">
        <v>6.2427475361675581E-3</v>
      </c>
      <c r="V14" s="247">
        <v>0.96378494744743337</v>
      </c>
      <c r="W14" s="247">
        <v>1.5261324526714213</v>
      </c>
      <c r="X14" s="247">
        <v>4.4799057083778962E-6</v>
      </c>
      <c r="Y14" s="247">
        <v>9.5419813625668448E-6</v>
      </c>
      <c r="Z14" s="247">
        <v>5.069182962566845E-6</v>
      </c>
      <c r="AA14" s="247">
        <v>6.2002606825668447E-6</v>
      </c>
      <c r="AB14" s="247">
        <v>2.5278452596078428E-5</v>
      </c>
      <c r="AC14" s="247">
        <v>2.4067915200000005E-2</v>
      </c>
      <c r="AD14" s="247">
        <v>1.8104183999999999E-6</v>
      </c>
      <c r="AE14" s="248"/>
      <c r="AF14" s="249">
        <v>1.8609999999999984</v>
      </c>
      <c r="AG14" s="249" t="s">
        <v>399</v>
      </c>
      <c r="AH14" s="249">
        <v>12.691622103386797</v>
      </c>
      <c r="AI14" s="249">
        <v>1960.8993463760189</v>
      </c>
      <c r="AJ14" s="249">
        <v>2698.3508721023832</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v>1.2043122000000035E-2</v>
      </c>
      <c r="F16" s="247" t="s">
        <v>399</v>
      </c>
      <c r="G16" s="247">
        <v>5.2186862000000153E-2</v>
      </c>
      <c r="H16" s="247">
        <v>4.9892934000000141E-4</v>
      </c>
      <c r="I16" s="247">
        <v>3.1541510000000092E-2</v>
      </c>
      <c r="J16" s="247">
        <v>4.530507800000013E-2</v>
      </c>
      <c r="K16" s="247">
        <v>4.7025524000000138E-2</v>
      </c>
      <c r="L16" s="247" t="s">
        <v>502</v>
      </c>
      <c r="M16" s="247">
        <v>3.4408920000000101E-3</v>
      </c>
      <c r="N16" s="247">
        <v>1.6057496000000046E-2</v>
      </c>
      <c r="O16" s="247">
        <v>9.1757120000000273E-4</v>
      </c>
      <c r="P16" s="247">
        <v>1.720446000000005E-2</v>
      </c>
      <c r="Q16" s="247">
        <v>6.3083020000000182E-3</v>
      </c>
      <c r="R16" s="247">
        <v>3.2688474000000093E-3</v>
      </c>
      <c r="S16" s="247">
        <v>1.4337050000000042E-2</v>
      </c>
      <c r="T16" s="247">
        <v>2.9821064000000088E-3</v>
      </c>
      <c r="U16" s="247">
        <v>1.6630978000000047E-3</v>
      </c>
      <c r="V16" s="247">
        <v>2.6380172000000077E-2</v>
      </c>
      <c r="W16" s="247">
        <v>1.4910532000000044E-2</v>
      </c>
      <c r="X16" s="247">
        <v>1.6630978000000047E-4</v>
      </c>
      <c r="Y16" s="247">
        <v>1.7204460000000049E-6</v>
      </c>
      <c r="Z16" s="247">
        <v>5.7348200000000172E-7</v>
      </c>
      <c r="AA16" s="247">
        <v>5.7348200000000172E-7</v>
      </c>
      <c r="AB16" s="247">
        <v>1.6917719000000047E-4</v>
      </c>
      <c r="AC16" s="247" t="s">
        <v>502</v>
      </c>
      <c r="AD16" s="247" t="s">
        <v>502</v>
      </c>
      <c r="AE16" s="248"/>
      <c r="AF16" s="249" t="s">
        <v>399</v>
      </c>
      <c r="AG16" s="249">
        <v>573.48200000000168</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0.34205131523777832</v>
      </c>
      <c r="F23" s="247">
        <v>0.12208660311315837</v>
      </c>
      <c r="G23" s="247">
        <v>2.0681264765259576E-2</v>
      </c>
      <c r="H23" s="247">
        <v>6.1011749890660461E-5</v>
      </c>
      <c r="I23" s="247">
        <v>3.2536187230085237E-2</v>
      </c>
      <c r="J23" s="247">
        <v>3.8309184683893389E-2</v>
      </c>
      <c r="K23" s="247">
        <v>8.8934572584695781E-2</v>
      </c>
      <c r="L23" s="247">
        <v>1.6421269851401087E-2</v>
      </c>
      <c r="M23" s="247">
        <v>0.39752963574940259</v>
      </c>
      <c r="N23" s="247">
        <v>1.331519499941233E-2</v>
      </c>
      <c r="O23" s="247">
        <v>1.2208883107308165E-4</v>
      </c>
      <c r="P23" s="247" t="s">
        <v>502</v>
      </c>
      <c r="Q23" s="247" t="s">
        <v>502</v>
      </c>
      <c r="R23" s="247">
        <v>4.2427335270903691E-4</v>
      </c>
      <c r="S23" s="247">
        <v>1.9238271446199055E-2</v>
      </c>
      <c r="T23" s="247">
        <v>5.8903567653941543E-4</v>
      </c>
      <c r="U23" s="247">
        <v>8.2352179852536415E-5</v>
      </c>
      <c r="V23" s="247">
        <v>1.0060936466516197E-2</v>
      </c>
      <c r="W23" s="247" t="s">
        <v>502</v>
      </c>
      <c r="X23" s="247">
        <v>2.5236416740547049E-4</v>
      </c>
      <c r="Y23" s="247">
        <v>4.0976550714654435E-4</v>
      </c>
      <c r="Z23" s="247" t="s">
        <v>399</v>
      </c>
      <c r="AA23" s="247" t="s">
        <v>399</v>
      </c>
      <c r="AB23" s="247">
        <v>6.6212967455201517E-4</v>
      </c>
      <c r="AC23" s="247" t="s">
        <v>502</v>
      </c>
      <c r="AD23" s="247" t="s">
        <v>399</v>
      </c>
      <c r="AE23" s="248"/>
      <c r="AF23" s="249">
        <v>353.92451661511166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0.37522433311999992</v>
      </c>
      <c r="F24" s="247">
        <v>5.158863236799998E-2</v>
      </c>
      <c r="G24" s="247">
        <v>2.4494819367200001E-2</v>
      </c>
      <c r="H24" s="247">
        <v>1.0773089599999993E-3</v>
      </c>
      <c r="I24" s="247">
        <v>1.1087612244799996E-2</v>
      </c>
      <c r="J24" s="247">
        <v>1.1093640084799997E-2</v>
      </c>
      <c r="K24" s="247">
        <v>1.1098328404799997E-2</v>
      </c>
      <c r="L24" s="247">
        <v>5.4778171477120009E-3</v>
      </c>
      <c r="M24" s="247">
        <v>8.2279178799999964E-2</v>
      </c>
      <c r="N24" s="247">
        <v>1.4731856775999978E-4</v>
      </c>
      <c r="O24" s="247">
        <v>5.6519539439999967E-6</v>
      </c>
      <c r="P24" s="247">
        <v>9.8914510239999959E-4</v>
      </c>
      <c r="Q24" s="247">
        <v>1.8863790399999993E-4</v>
      </c>
      <c r="R24" s="247">
        <v>1.2810951607999997E-4</v>
      </c>
      <c r="S24" s="247">
        <v>1.2263663921599998E-4</v>
      </c>
      <c r="T24" s="247">
        <v>3.4865528879999968E-5</v>
      </c>
      <c r="U24" s="247">
        <v>1.5387099727999994E-4</v>
      </c>
      <c r="V24" s="247">
        <v>1.5418623656799999E-2</v>
      </c>
      <c r="W24" s="247">
        <v>1.7049209631999993E-3</v>
      </c>
      <c r="X24" s="247">
        <v>3.2627874115199925E-5</v>
      </c>
      <c r="Y24" s="247">
        <v>5.16792006639999E-5</v>
      </c>
      <c r="Z24" s="247">
        <v>1.8581804695999959E-5</v>
      </c>
      <c r="AA24" s="247">
        <v>1.496798401279997E-5</v>
      </c>
      <c r="AB24" s="247">
        <v>1.1785686348799975E-4</v>
      </c>
      <c r="AC24" s="247">
        <v>4.1525119999999902E-7</v>
      </c>
      <c r="AD24" s="247">
        <v>1.1385919999999972E-4</v>
      </c>
      <c r="AE24" s="248"/>
      <c r="AF24" s="249">
        <v>483.90159999999997</v>
      </c>
      <c r="AG24" s="249">
        <v>0.66975999999999847</v>
      </c>
      <c r="AH24" s="249">
        <v>1714.418159999999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4.3131883454087854</v>
      </c>
      <c r="F27" s="247">
        <v>5.5469900201644728</v>
      </c>
      <c r="G27" s="247">
        <v>0.25647329452790396</v>
      </c>
      <c r="H27" s="247">
        <v>4.7911674178319008E-3</v>
      </c>
      <c r="I27" s="247">
        <v>0.31775660269536038</v>
      </c>
      <c r="J27" s="247">
        <v>0.31775660269536038</v>
      </c>
      <c r="K27" s="247">
        <v>0.31775660269536038</v>
      </c>
      <c r="L27" s="247">
        <v>0.17274684226865425</v>
      </c>
      <c r="M27" s="247">
        <v>47.054611350850379</v>
      </c>
      <c r="N27" s="247">
        <v>5.3114361409464053</v>
      </c>
      <c r="O27" s="247">
        <v>3.2201310203852668E-5</v>
      </c>
      <c r="P27" s="247">
        <v>1.6046719988629299E-3</v>
      </c>
      <c r="Q27" s="247">
        <v>4.9933285345741723E-5</v>
      </c>
      <c r="R27" s="247">
        <v>1.4662169224910306E-3</v>
      </c>
      <c r="S27" s="247">
        <v>1.0230610468998618E-3</v>
      </c>
      <c r="T27" s="247">
        <v>3.4584526674486497E-4</v>
      </c>
      <c r="U27" s="247">
        <v>3.5463950283778102E-5</v>
      </c>
      <c r="V27" s="247">
        <v>5.9494309992211489E-3</v>
      </c>
      <c r="W27" s="247">
        <v>6.3023999999999997E-2</v>
      </c>
      <c r="X27" s="247">
        <v>2.4548274534E-3</v>
      </c>
      <c r="Y27" s="247">
        <v>3.4181283044000003E-3</v>
      </c>
      <c r="Z27" s="247">
        <v>1.9204978726999999E-3</v>
      </c>
      <c r="AA27" s="247">
        <v>3.4227473614000001E-3</v>
      </c>
      <c r="AB27" s="247">
        <v>1.12162009919E-2</v>
      </c>
      <c r="AC27" s="247">
        <v>6.3023900000000005E-5</v>
      </c>
      <c r="AD27" s="247">
        <v>1.38481E-5</v>
      </c>
      <c r="AE27" s="248"/>
      <c r="AF27" s="247">
        <v>9146.9709302976007</v>
      </c>
      <c r="AG27" s="247" t="s">
        <v>399</v>
      </c>
      <c r="AH27" s="247">
        <v>0</v>
      </c>
      <c r="AI27" s="247">
        <v>0</v>
      </c>
      <c r="AJ27" s="247">
        <v>0</v>
      </c>
      <c r="AK27" s="247" t="s">
        <v>399</v>
      </c>
      <c r="AL27" s="250" t="s">
        <v>12</v>
      </c>
    </row>
    <row r="28" spans="1:38" s="1" customFormat="1" ht="26.25" customHeight="1" thickBot="1" x14ac:dyDescent="0.3">
      <c r="A28" s="244" t="s">
        <v>123</v>
      </c>
      <c r="B28" s="244" t="s">
        <v>164</v>
      </c>
      <c r="C28" s="245" t="s">
        <v>146</v>
      </c>
      <c r="D28" s="246"/>
      <c r="E28" s="247">
        <v>0.52677741494323127</v>
      </c>
      <c r="F28" s="247">
        <v>8.4383643218213025E-2</v>
      </c>
      <c r="G28" s="247">
        <v>6.4624883504838915E-2</v>
      </c>
      <c r="H28" s="247">
        <v>2.8848206566255049E-4</v>
      </c>
      <c r="I28" s="247">
        <v>0.10678983160805754</v>
      </c>
      <c r="J28" s="247">
        <v>0.10678983160805754</v>
      </c>
      <c r="K28" s="247">
        <v>0.10678983160805754</v>
      </c>
      <c r="L28" s="247">
        <v>5.8722571761063935E-2</v>
      </c>
      <c r="M28" s="247">
        <v>0.64243819177500172</v>
      </c>
      <c r="N28" s="247">
        <v>3.7029197561392384E-2</v>
      </c>
      <c r="O28" s="247">
        <v>1.4328336031507919E-6</v>
      </c>
      <c r="P28" s="247">
        <v>1.3927517844035861E-4</v>
      </c>
      <c r="Q28" s="247">
        <v>2.7648257383525814E-6</v>
      </c>
      <c r="R28" s="247">
        <v>2.156486259137609E-4</v>
      </c>
      <c r="S28" s="247">
        <v>1.4488904212452282E-4</v>
      </c>
      <c r="T28" s="247">
        <v>7.2439564318382048E-6</v>
      </c>
      <c r="U28" s="247">
        <v>2.6639842704035787E-6</v>
      </c>
      <c r="V28" s="247">
        <v>4.7649192463417408E-4</v>
      </c>
      <c r="W28" s="247">
        <v>7.314E-4</v>
      </c>
      <c r="X28" s="247">
        <v>4.7051383600000001E-4</v>
      </c>
      <c r="Y28" s="247">
        <v>5.3088543679999996E-4</v>
      </c>
      <c r="Z28" s="247">
        <v>4.1244819890000003E-4</v>
      </c>
      <c r="AA28" s="247">
        <v>4.4417649380000003E-4</v>
      </c>
      <c r="AB28" s="247">
        <v>1.8580239655000001E-3</v>
      </c>
      <c r="AC28" s="247">
        <v>7.314E-7</v>
      </c>
      <c r="AD28" s="247">
        <v>6.0920000000000003E-7</v>
      </c>
      <c r="AE28" s="248"/>
      <c r="AF28" s="247">
        <v>1095.4218989471999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1.7210051857960764</v>
      </c>
      <c r="F29" s="247">
        <v>0.13751483007776838</v>
      </c>
      <c r="G29" s="247">
        <v>0.11082091863067374</v>
      </c>
      <c r="H29" s="247">
        <v>3.9019338566100139E-4</v>
      </c>
      <c r="I29" s="247">
        <v>7.2004576309966914E-2</v>
      </c>
      <c r="J29" s="247">
        <v>7.2004576309966914E-2</v>
      </c>
      <c r="K29" s="247">
        <v>7.2004576309966914E-2</v>
      </c>
      <c r="L29" s="247">
        <v>3.616661057268844E-2</v>
      </c>
      <c r="M29" s="247">
        <v>0.43521098408288628</v>
      </c>
      <c r="N29" s="247">
        <v>5.7957407576553265E-4</v>
      </c>
      <c r="O29" s="247">
        <v>2.1340376806492068E-6</v>
      </c>
      <c r="P29" s="247">
        <v>2.2601789113467686E-4</v>
      </c>
      <c r="Q29" s="247">
        <v>4.2665545371853008E-6</v>
      </c>
      <c r="R29" s="247">
        <v>3.6236513743103299E-4</v>
      </c>
      <c r="S29" s="247">
        <v>2.4300198478131003E-4</v>
      </c>
      <c r="T29" s="247">
        <v>8.5589630842935131E-6</v>
      </c>
      <c r="U29" s="247">
        <v>4.2650337130721888E-6</v>
      </c>
      <c r="V29" s="247">
        <v>7.6766044362960048E-4</v>
      </c>
      <c r="W29" s="247">
        <v>8.4784999999999999E-3</v>
      </c>
      <c r="X29" s="247">
        <v>1.211194583E-4</v>
      </c>
      <c r="Y29" s="247">
        <v>7.3344560800000006E-4</v>
      </c>
      <c r="Z29" s="247">
        <v>8.1957500040000003E-4</v>
      </c>
      <c r="AA29" s="247">
        <v>1.884080461E-4</v>
      </c>
      <c r="AB29" s="247">
        <v>1.8625481128000001E-3</v>
      </c>
      <c r="AC29" s="247">
        <v>1.6041E-6</v>
      </c>
      <c r="AD29" s="247">
        <v>1.4711E-6</v>
      </c>
      <c r="AE29" s="248"/>
      <c r="AF29" s="247">
        <v>1820.3232376333001</v>
      </c>
      <c r="AG29" s="247" t="s">
        <v>399</v>
      </c>
      <c r="AH29" s="247">
        <v>0</v>
      </c>
      <c r="AI29" s="247">
        <v>0</v>
      </c>
      <c r="AJ29" s="247">
        <v>0</v>
      </c>
      <c r="AK29" s="247" t="s">
        <v>399</v>
      </c>
      <c r="AL29" s="250" t="s">
        <v>12</v>
      </c>
    </row>
    <row r="30" spans="1:38" s="1" customFormat="1" ht="26.25" customHeight="1" thickBot="1" x14ac:dyDescent="0.3">
      <c r="A30" s="244" t="s">
        <v>123</v>
      </c>
      <c r="B30" s="244" t="s">
        <v>166</v>
      </c>
      <c r="C30" s="245" t="s">
        <v>54</v>
      </c>
      <c r="D30" s="246"/>
      <c r="E30" s="247">
        <v>7.6143594637487974E-3</v>
      </c>
      <c r="F30" s="247">
        <v>0.17640049576817346</v>
      </c>
      <c r="G30" s="247">
        <v>9.0098552748182654E-4</v>
      </c>
      <c r="H30" s="247">
        <v>7.3745102303187385E-5</v>
      </c>
      <c r="I30" s="247">
        <v>2.8917334924798469E-3</v>
      </c>
      <c r="J30" s="247">
        <v>2.8917334924798469E-3</v>
      </c>
      <c r="K30" s="247">
        <v>2.8917334924798469E-3</v>
      </c>
      <c r="L30" s="247">
        <v>4.4813784416103755E-4</v>
      </c>
      <c r="M30" s="247">
        <v>0.83448170102737707</v>
      </c>
      <c r="N30" s="247">
        <v>5.5122565941810572E-2</v>
      </c>
      <c r="O30" s="247">
        <v>3.7572899422075445E-5</v>
      </c>
      <c r="P30" s="247">
        <v>1.3064290148486481E-5</v>
      </c>
      <c r="Q30" s="247">
        <v>4.5049276374091314E-7</v>
      </c>
      <c r="R30" s="247">
        <v>1.6639748872451635E-4</v>
      </c>
      <c r="S30" s="247">
        <v>6.3659811130016711E-3</v>
      </c>
      <c r="T30" s="247">
        <v>2.6411655996342904E-4</v>
      </c>
      <c r="U30" s="247">
        <v>3.7409423233860909E-5</v>
      </c>
      <c r="V30" s="247">
        <v>3.7294032007207673E-3</v>
      </c>
      <c r="W30" s="247">
        <v>1.0352E-3</v>
      </c>
      <c r="X30" s="247">
        <v>1.57722049E-5</v>
      </c>
      <c r="Y30" s="247">
        <v>2.8915708900000001E-5</v>
      </c>
      <c r="Z30" s="247">
        <v>9.8576279000000003E-6</v>
      </c>
      <c r="AA30" s="247">
        <v>3.3844523000000001E-5</v>
      </c>
      <c r="AB30" s="247">
        <v>8.8390064700000009E-5</v>
      </c>
      <c r="AC30" s="247">
        <v>1.0351000000000001E-6</v>
      </c>
      <c r="AD30" s="247">
        <v>1.0351000000000001E-6</v>
      </c>
      <c r="AE30" s="248"/>
      <c r="AF30" s="247">
        <v>65.732900799899994</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1.3380522895705609</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62.086214978999998</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4.9272510184326344E-2</v>
      </c>
      <c r="J32" s="247">
        <v>9.9121764908694412E-2</v>
      </c>
      <c r="K32" s="247">
        <v>0.12216895730464436</v>
      </c>
      <c r="L32" s="247">
        <v>1.0069198999879798E-2</v>
      </c>
      <c r="M32" s="247" t="s">
        <v>399</v>
      </c>
      <c r="N32" s="247">
        <v>0.42212548001391315</v>
      </c>
      <c r="O32" s="247">
        <v>1.776880710670167E-3</v>
      </c>
      <c r="P32" s="247">
        <v>0</v>
      </c>
      <c r="Q32" s="247">
        <v>4.7925548706532475E-3</v>
      </c>
      <c r="R32" s="247">
        <v>0.15831919279136708</v>
      </c>
      <c r="S32" s="247">
        <v>3.4824128001728294</v>
      </c>
      <c r="T32" s="247">
        <v>2.3840320310901515E-2</v>
      </c>
      <c r="U32" s="247">
        <v>2.4433791460928881E-3</v>
      </c>
      <c r="V32" s="247">
        <v>0.99259593658477296</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3287.529683602163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1.542652209560101E-2</v>
      </c>
      <c r="J33" s="247">
        <v>2.856763351037224E-2</v>
      </c>
      <c r="K33" s="247">
        <v>5.7135267020744479E-2</v>
      </c>
      <c r="L33" s="247">
        <v>6.0563383041989166E-4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3287.529683602163</v>
      </c>
      <c r="AL33" s="250" t="s">
        <v>459</v>
      </c>
    </row>
    <row r="34" spans="1:38" s="1" customFormat="1" ht="26.25" customHeight="1" thickBot="1" x14ac:dyDescent="0.3">
      <c r="A34" s="244" t="s">
        <v>121</v>
      </c>
      <c r="B34" s="244" t="s">
        <v>170</v>
      </c>
      <c r="C34" s="245" t="s">
        <v>58</v>
      </c>
      <c r="D34" s="246"/>
      <c r="E34" s="247">
        <v>0.1259354751200002</v>
      </c>
      <c r="F34" s="247">
        <v>1.1178193936000018E-2</v>
      </c>
      <c r="G34" s="247">
        <v>9.8144956000000144E-3</v>
      </c>
      <c r="H34" s="247">
        <v>1.6839608240000029E-5</v>
      </c>
      <c r="I34" s="247">
        <v>3.2925049976000051E-3</v>
      </c>
      <c r="J34" s="247">
        <v>3.4598679752000055E-3</v>
      </c>
      <c r="K34" s="247">
        <v>3.6530585728000056E-3</v>
      </c>
      <c r="L34" s="247">
        <v>2.1401282484400036E-3</v>
      </c>
      <c r="M34" s="247">
        <v>2.5713978472000042E-2</v>
      </c>
      <c r="N34" s="247" t="s">
        <v>502</v>
      </c>
      <c r="O34" s="247">
        <v>2.4071341840000039E-5</v>
      </c>
      <c r="P34" s="247" t="s">
        <v>502</v>
      </c>
      <c r="Q34" s="247" t="s">
        <v>502</v>
      </c>
      <c r="R34" s="247">
        <v>1.2015008824000019E-4</v>
      </c>
      <c r="S34" s="247">
        <v>4.0848963792000058E-3</v>
      </c>
      <c r="T34" s="247">
        <v>1.6818946144000026E-4</v>
      </c>
      <c r="U34" s="247">
        <v>2.4071341840000039E-5</v>
      </c>
      <c r="V34" s="247">
        <v>2.4030017648000038E-3</v>
      </c>
      <c r="W34" s="247" t="s">
        <v>502</v>
      </c>
      <c r="X34" s="247">
        <v>7.2110715040000096E-5</v>
      </c>
      <c r="Y34" s="247">
        <v>1.2015008824000019E-4</v>
      </c>
      <c r="Z34" s="247" t="s">
        <v>502</v>
      </c>
      <c r="AA34" s="247" t="s">
        <v>502</v>
      </c>
      <c r="AB34" s="247">
        <v>1.922608032800003E-4</v>
      </c>
      <c r="AC34" s="247" t="s">
        <v>399</v>
      </c>
      <c r="AD34" s="247" t="s">
        <v>399</v>
      </c>
      <c r="AE34" s="248"/>
      <c r="AF34" s="249">
        <v>103.31048000000015</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5.4734848914801924E-2</v>
      </c>
      <c r="F36" s="247">
        <v>1.9522895453565438E-3</v>
      </c>
      <c r="G36" s="247">
        <v>2.0982691259781678E-3</v>
      </c>
      <c r="H36" s="247">
        <v>5.0957964488041216E-6</v>
      </c>
      <c r="I36" s="247">
        <v>9.7599489631213063E-4</v>
      </c>
      <c r="J36" s="247">
        <v>1.0458372829339755E-3</v>
      </c>
      <c r="K36" s="247">
        <v>1.0458372829339755E-3</v>
      </c>
      <c r="L36" s="247">
        <v>3.2420955770953242E-4</v>
      </c>
      <c r="M36" s="247">
        <v>5.1587445225834659E-3</v>
      </c>
      <c r="N36" s="247">
        <v>9.0615250969028598E-5</v>
      </c>
      <c r="O36" s="247">
        <v>6.9842386621844726E-6</v>
      </c>
      <c r="P36" s="247">
        <v>2.0922740713325159E-5</v>
      </c>
      <c r="Q36" s="247">
        <v>2.7877004102281372E-5</v>
      </c>
      <c r="R36" s="247">
        <v>3.4861242764465848E-5</v>
      </c>
      <c r="S36" s="247">
        <v>6.1359384298247273E-4</v>
      </c>
      <c r="T36" s="247">
        <v>6.9722485528931699E-4</v>
      </c>
      <c r="U36" s="247">
        <v>6.9722485528931697E-5</v>
      </c>
      <c r="V36" s="247">
        <v>8.3660987580072381E-4</v>
      </c>
      <c r="W36" s="247">
        <v>9.0615250969028602E-2</v>
      </c>
      <c r="X36" s="247" t="s">
        <v>502</v>
      </c>
      <c r="Y36" s="247" t="s">
        <v>502</v>
      </c>
      <c r="Z36" s="247" t="s">
        <v>502</v>
      </c>
      <c r="AA36" s="247" t="s">
        <v>502</v>
      </c>
      <c r="AB36" s="247">
        <v>2.3680465850325035E-6</v>
      </c>
      <c r="AC36" s="247">
        <v>5.5754008204562743E-5</v>
      </c>
      <c r="AD36" s="247">
        <v>2.6498141533781436E-5</v>
      </c>
      <c r="AE36" s="248"/>
      <c r="AF36" s="249">
        <v>29.975273228259539</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12.691622103386809</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1.3295109202114066E-2</v>
      </c>
      <c r="F38" s="247">
        <v>1.2289833684304683E-3</v>
      </c>
      <c r="G38" s="247">
        <v>7.2926146836734137E-4</v>
      </c>
      <c r="H38" s="247">
        <v>2.1162866222739045E-6</v>
      </c>
      <c r="I38" s="247">
        <v>1.0674067811489002E-3</v>
      </c>
      <c r="J38" s="247">
        <v>1.1384247395540032E-3</v>
      </c>
      <c r="K38" s="247">
        <v>1.6491554266099392E-3</v>
      </c>
      <c r="L38" s="247">
        <v>5.4274375110880259E-4</v>
      </c>
      <c r="M38" s="247">
        <v>4.5402825680838929E-3</v>
      </c>
      <c r="N38" s="247">
        <v>9.0360924566638908E-7</v>
      </c>
      <c r="O38" s="247">
        <v>3.9735601889461362E-6</v>
      </c>
      <c r="P38" s="247" t="s">
        <v>502</v>
      </c>
      <c r="Q38" s="247" t="s">
        <v>502</v>
      </c>
      <c r="R38" s="247">
        <v>1.531129565411871E-5</v>
      </c>
      <c r="S38" s="247">
        <v>5.517007187436486E-4</v>
      </c>
      <c r="T38" s="247">
        <v>2.0820346933172031E-5</v>
      </c>
      <c r="U38" s="247">
        <v>2.8050424186957941E-6</v>
      </c>
      <c r="V38" s="247">
        <v>3.2003011299819333E-4</v>
      </c>
      <c r="W38" s="247" t="s">
        <v>502</v>
      </c>
      <c r="X38" s="247">
        <v>8.3998840610424714E-6</v>
      </c>
      <c r="Y38" s="247">
        <v>1.4000201603003656E-5</v>
      </c>
      <c r="Z38" s="247" t="s">
        <v>399</v>
      </c>
      <c r="AA38" s="247" t="s">
        <v>399</v>
      </c>
      <c r="AB38" s="247">
        <v>2.2400085664046124E-5</v>
      </c>
      <c r="AC38" s="247" t="s">
        <v>502</v>
      </c>
      <c r="AD38" s="247" t="s">
        <v>399</v>
      </c>
      <c r="AE38" s="248"/>
      <c r="AF38" s="249">
        <v>11.983708181458121</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0.78542442849749294</v>
      </c>
      <c r="F39" s="247">
        <v>0.32585827419599994</v>
      </c>
      <c r="G39" s="247">
        <v>0.56065289831459975</v>
      </c>
      <c r="H39" s="247">
        <v>6.0159768759999992E-3</v>
      </c>
      <c r="I39" s="247">
        <v>0.11314074593639994</v>
      </c>
      <c r="J39" s="247">
        <v>0.13080583337639995</v>
      </c>
      <c r="K39" s="247">
        <v>0.13081814021639993</v>
      </c>
      <c r="L39" s="247">
        <v>5.9595891687695988E-2</v>
      </c>
      <c r="M39" s="247">
        <v>0.81107580189999973</v>
      </c>
      <c r="N39" s="247">
        <v>4.7399790618179984E-2</v>
      </c>
      <c r="O39" s="247">
        <v>8.9376854494199937E-4</v>
      </c>
      <c r="P39" s="247">
        <v>5.4866245252000005E-3</v>
      </c>
      <c r="Q39" s="247">
        <v>3.8530999779999987E-3</v>
      </c>
      <c r="R39" s="247">
        <v>5.8972203866939972E-2</v>
      </c>
      <c r="S39" s="247">
        <v>1.7703549069387991E-2</v>
      </c>
      <c r="T39" s="247">
        <v>0.73552645860693966</v>
      </c>
      <c r="U39" s="247">
        <v>1.11609702204E-3</v>
      </c>
      <c r="V39" s="247">
        <v>0.11285023125739994</v>
      </c>
      <c r="W39" s="247">
        <v>4.0358948957599991E-2</v>
      </c>
      <c r="X39" s="247">
        <v>9.7684896181600048E-5</v>
      </c>
      <c r="Y39" s="247">
        <v>2.1803076950200001E-4</v>
      </c>
      <c r="Z39" s="247">
        <v>6.1618451622000029E-5</v>
      </c>
      <c r="AA39" s="247">
        <v>5.1118705310400017E-5</v>
      </c>
      <c r="AB39" s="247">
        <v>4.2845282261600001E-4</v>
      </c>
      <c r="AC39" s="247">
        <v>1.2953694207999992E-3</v>
      </c>
      <c r="AD39" s="247">
        <v>1.0636818555999998E-3</v>
      </c>
      <c r="AE39" s="248"/>
      <c r="AF39" s="249">
        <v>5883.0881199999967</v>
      </c>
      <c r="AG39" s="249">
        <v>1.7581200000000012</v>
      </c>
      <c r="AH39" s="249">
        <v>9045.2343799999999</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1.6371110463933356</v>
      </c>
      <c r="F41" s="247">
        <v>0.5502011797635018</v>
      </c>
      <c r="G41" s="247">
        <v>1.5760976778113209</v>
      </c>
      <c r="H41" s="247">
        <v>1.9432718589843197E-2</v>
      </c>
      <c r="I41" s="247">
        <v>0.46623706489237005</v>
      </c>
      <c r="J41" s="247">
        <v>0.47295731750706399</v>
      </c>
      <c r="K41" s="247">
        <v>0.51360167420410996</v>
      </c>
      <c r="L41" s="247">
        <v>3.1300475240131256E-2</v>
      </c>
      <c r="M41" s="247">
        <v>5.7917518717232443</v>
      </c>
      <c r="N41" s="247">
        <v>0.12944019299789816</v>
      </c>
      <c r="O41" s="247">
        <v>2.9846262923905217E-3</v>
      </c>
      <c r="P41" s="247">
        <v>8.265680438842387E-3</v>
      </c>
      <c r="Q41" s="247">
        <v>4.9395016333057566E-3</v>
      </c>
      <c r="R41" s="247">
        <v>1.5548862866621639E-2</v>
      </c>
      <c r="S41" s="247">
        <v>2.3630477075342549E-2</v>
      </c>
      <c r="T41" s="247">
        <v>1.2616550967035697E-2</v>
      </c>
      <c r="U41" s="247">
        <v>0.11674675736092388</v>
      </c>
      <c r="V41" s="247">
        <v>0.27730900336975872</v>
      </c>
      <c r="W41" s="247">
        <v>0.90450072388373781</v>
      </c>
      <c r="X41" s="247">
        <v>0.23059369805532612</v>
      </c>
      <c r="Y41" s="247">
        <v>0.32715153216331228</v>
      </c>
      <c r="Z41" s="247">
        <v>0.12925460635433031</v>
      </c>
      <c r="AA41" s="247">
        <v>0.11209597850495998</v>
      </c>
      <c r="AB41" s="247">
        <v>0.7990958150779286</v>
      </c>
      <c r="AC41" s="247">
        <v>1.1839319926608073E-3</v>
      </c>
      <c r="AD41" s="247">
        <v>0.16496440125968848</v>
      </c>
      <c r="AE41" s="248"/>
      <c r="AF41" s="249">
        <v>9933.1687000000093</v>
      </c>
      <c r="AG41" s="249">
        <v>970.35077877301433</v>
      </c>
      <c r="AH41" s="249">
        <v>20596.91998000001</v>
      </c>
      <c r="AI41" s="249">
        <v>116.46290196430773</v>
      </c>
      <c r="AJ41" s="249" t="s">
        <v>399</v>
      </c>
      <c r="AK41" s="249" t="s">
        <v>414</v>
      </c>
      <c r="AL41" s="250" t="s">
        <v>12</v>
      </c>
    </row>
    <row r="42" spans="1:38" s="1" customFormat="1" ht="26.25" customHeight="1" thickBot="1" x14ac:dyDescent="0.3">
      <c r="A42" s="244" t="s">
        <v>121</v>
      </c>
      <c r="B42" s="244" t="s">
        <v>178</v>
      </c>
      <c r="C42" s="245" t="s">
        <v>60</v>
      </c>
      <c r="D42" s="246"/>
      <c r="E42" s="247">
        <v>2.1581856652245941E-3</v>
      </c>
      <c r="F42" s="247">
        <v>0.11585470814604562</v>
      </c>
      <c r="G42" s="247">
        <v>2.2643444604326024E-4</v>
      </c>
      <c r="H42" s="247">
        <v>6.205379704137077E-6</v>
      </c>
      <c r="I42" s="247">
        <v>3.4095571287588402E-4</v>
      </c>
      <c r="J42" s="247">
        <v>3.5271453828260394E-4</v>
      </c>
      <c r="K42" s="247">
        <v>3.6587392522148397E-4</v>
      </c>
      <c r="L42" s="247">
        <v>3.2550896488274232E-5</v>
      </c>
      <c r="M42" s="247">
        <v>0.23230561366896477</v>
      </c>
      <c r="N42" s="247">
        <v>1.3761516096595565E-2</v>
      </c>
      <c r="O42" s="247">
        <v>4.0537519466943358E-6</v>
      </c>
      <c r="P42" s="247" t="s">
        <v>502</v>
      </c>
      <c r="Q42" s="247" t="s">
        <v>502</v>
      </c>
      <c r="R42" s="247">
        <v>4.206096158629731E-5</v>
      </c>
      <c r="S42" s="247">
        <v>1.1501443082784536E-3</v>
      </c>
      <c r="T42" s="247">
        <v>3.0025712709305199E-5</v>
      </c>
      <c r="U42" s="247">
        <v>3.773907434054336E-6</v>
      </c>
      <c r="V42" s="247">
        <v>5.5493160045042554E-4</v>
      </c>
      <c r="W42" s="247" t="s">
        <v>502</v>
      </c>
      <c r="X42" s="247">
        <v>1.0705759077887212E-5</v>
      </c>
      <c r="Y42" s="247">
        <v>1.1776934245887212E-5</v>
      </c>
      <c r="Z42" s="247" t="s">
        <v>399</v>
      </c>
      <c r="AA42" s="247" t="s">
        <v>399</v>
      </c>
      <c r="AB42" s="247">
        <v>2.2482693323774419E-5</v>
      </c>
      <c r="AC42" s="247" t="s">
        <v>502</v>
      </c>
      <c r="AD42" s="247" t="s">
        <v>399</v>
      </c>
      <c r="AE42" s="248"/>
      <c r="AF42" s="249">
        <v>16.519902401829476</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2.3876204232739363E-3</v>
      </c>
      <c r="F44" s="247">
        <v>1.4652042914661205E-2</v>
      </c>
      <c r="G44" s="247">
        <v>1.7392741617016866E-4</v>
      </c>
      <c r="H44" s="247">
        <v>5.376112154143399E-7</v>
      </c>
      <c r="I44" s="247">
        <v>4.5482685339089774E-4</v>
      </c>
      <c r="J44" s="247">
        <v>4.6492796092935937E-4</v>
      </c>
      <c r="K44" s="247">
        <v>5.6697642569859016E-4</v>
      </c>
      <c r="L44" s="247">
        <v>1.0955765225337729E-4</v>
      </c>
      <c r="M44" s="247">
        <v>3.1368408718911556E-2</v>
      </c>
      <c r="N44" s="247">
        <v>1.6012517371550134E-3</v>
      </c>
      <c r="O44" s="247">
        <v>2.4670548538391099E-6</v>
      </c>
      <c r="P44" s="247" t="s">
        <v>502</v>
      </c>
      <c r="Q44" s="247" t="s">
        <v>502</v>
      </c>
      <c r="R44" s="247">
        <v>7.7717719586340118E-6</v>
      </c>
      <c r="S44" s="247">
        <v>3.2883718637985649E-4</v>
      </c>
      <c r="T44" s="247">
        <v>9.7852478082968509E-6</v>
      </c>
      <c r="U44" s="247">
        <v>1.0067372717314178E-6</v>
      </c>
      <c r="V44" s="247">
        <v>1.9048463754006467E-4</v>
      </c>
      <c r="W44" s="247" t="s">
        <v>502</v>
      </c>
      <c r="X44" s="247">
        <v>3.4593705075942535E-6</v>
      </c>
      <c r="Y44" s="247">
        <v>4.5946023062570903E-6</v>
      </c>
      <c r="Z44" s="247" t="s">
        <v>399</v>
      </c>
      <c r="AA44" s="247" t="s">
        <v>399</v>
      </c>
      <c r="AB44" s="247">
        <v>8.0539728138513442E-6</v>
      </c>
      <c r="AC44" s="247" t="s">
        <v>502</v>
      </c>
      <c r="AD44" s="247" t="s">
        <v>399</v>
      </c>
      <c r="AE44" s="248"/>
      <c r="AF44" s="249">
        <v>4.3456894219512492</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1.0069345090396539E-4</v>
      </c>
      <c r="F47" s="247">
        <v>1.416021058735861E-5</v>
      </c>
      <c r="G47" s="247">
        <v>5.8678480172392055E-6</v>
      </c>
      <c r="H47" s="247">
        <v>1.6380123585477059E-8</v>
      </c>
      <c r="I47" s="247">
        <v>1.1803539059651397E-5</v>
      </c>
      <c r="J47" s="247">
        <v>9.095486602943947E-5</v>
      </c>
      <c r="K47" s="247">
        <v>6.7963498497075148E-4</v>
      </c>
      <c r="L47" s="247">
        <v>5.2791630688129649E-6</v>
      </c>
      <c r="M47" s="247">
        <v>4.8483791222813806E-5</v>
      </c>
      <c r="N47" s="247">
        <v>5.0593237570276461E-8</v>
      </c>
      <c r="O47" s="247">
        <v>1.2728621640202569E-6</v>
      </c>
      <c r="P47" s="247" t="s">
        <v>502</v>
      </c>
      <c r="Q47" s="247" t="s">
        <v>502</v>
      </c>
      <c r="R47" s="247">
        <v>1.4927563129751344E-6</v>
      </c>
      <c r="S47" s="247">
        <v>1.379325169602119E-4</v>
      </c>
      <c r="T47" s="247">
        <v>1.5141049228083012E-6</v>
      </c>
      <c r="U47" s="247">
        <v>2.2579318914710991E-8</v>
      </c>
      <c r="V47" s="247">
        <v>4.6994011550364341E-5</v>
      </c>
      <c r="W47" s="247" t="s">
        <v>502</v>
      </c>
      <c r="X47" s="247">
        <v>6.3971160393816437E-8</v>
      </c>
      <c r="Y47" s="247">
        <v>1.0774075519683693E-7</v>
      </c>
      <c r="Z47" s="247" t="s">
        <v>399</v>
      </c>
      <c r="AA47" s="247" t="s">
        <v>399</v>
      </c>
      <c r="AB47" s="247">
        <v>1.7171191559065334E-7</v>
      </c>
      <c r="AC47" s="247" t="s">
        <v>502</v>
      </c>
      <c r="AD47" s="247" t="s">
        <v>399</v>
      </c>
      <c r="AE47" s="248"/>
      <c r="AF47" s="249">
        <v>9.6403899165224641E-2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4.5878560000000136E-4</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503</v>
      </c>
      <c r="AG48" s="249" t="s">
        <v>503</v>
      </c>
      <c r="AH48" s="249" t="s">
        <v>503</v>
      </c>
      <c r="AI48" s="249" t="s">
        <v>503</v>
      </c>
      <c r="AJ48" s="249" t="s">
        <v>503</v>
      </c>
      <c r="AK48" s="249" t="s">
        <v>414</v>
      </c>
      <c r="AL48" s="250" t="s">
        <v>374</v>
      </c>
    </row>
    <row r="49" spans="1:38" s="1" customFormat="1" ht="26.25" customHeight="1" thickBot="1" x14ac:dyDescent="0.3">
      <c r="A49" s="244" t="s">
        <v>116</v>
      </c>
      <c r="B49" s="244" t="s">
        <v>185</v>
      </c>
      <c r="C49" s="245" t="s">
        <v>66</v>
      </c>
      <c r="D49" s="246"/>
      <c r="E49" s="247">
        <v>3.2400000000000001E-4</v>
      </c>
      <c r="F49" s="247">
        <v>2.7720000000000002E-3</v>
      </c>
      <c r="G49" s="247">
        <v>2.8800000000000001E-4</v>
      </c>
      <c r="H49" s="247">
        <v>4.9680000000000002E-2</v>
      </c>
      <c r="I49" s="247">
        <v>2.196E-2</v>
      </c>
      <c r="J49" s="247">
        <v>5.2560000000000003E-2</v>
      </c>
      <c r="K49" s="247">
        <v>0.12492</v>
      </c>
      <c r="L49" s="247">
        <v>1.07604E-2</v>
      </c>
      <c r="M49" s="247">
        <v>0.1656</v>
      </c>
      <c r="N49" s="247">
        <v>0.1368</v>
      </c>
      <c r="O49" s="247">
        <v>2.5199999999999997E-3</v>
      </c>
      <c r="P49" s="247">
        <v>4.3200000000000001E-3</v>
      </c>
      <c r="Q49" s="247">
        <v>4.6800000000000001E-3</v>
      </c>
      <c r="R49" s="247">
        <v>6.1200000000000004E-2</v>
      </c>
      <c r="S49" s="247">
        <v>1.728E-2</v>
      </c>
      <c r="T49" s="247">
        <v>4.3199999999999995E-2</v>
      </c>
      <c r="U49" s="247">
        <v>5.7599999999999995E-3</v>
      </c>
      <c r="V49" s="247">
        <v>7.9199999999999993E-2</v>
      </c>
      <c r="W49" s="247">
        <v>1.0799999999999998</v>
      </c>
      <c r="X49" s="247">
        <v>5.7599999999999998E-2</v>
      </c>
      <c r="Y49" s="247">
        <v>7.1999999999999995E-2</v>
      </c>
      <c r="Z49" s="247">
        <v>3.5999999999999997E-2</v>
      </c>
      <c r="AA49" s="247">
        <v>2.5200000000000004E-2</v>
      </c>
      <c r="AB49" s="247">
        <v>0.1908</v>
      </c>
      <c r="AC49" s="247" t="s">
        <v>502</v>
      </c>
      <c r="AD49" s="247" t="s">
        <v>502</v>
      </c>
      <c r="AE49" s="248"/>
      <c r="AF49" s="249" t="s">
        <v>399</v>
      </c>
      <c r="AG49" s="249" t="s">
        <v>399</v>
      </c>
      <c r="AH49" s="249" t="s">
        <v>399</v>
      </c>
      <c r="AI49" s="249" t="s">
        <v>399</v>
      </c>
      <c r="AJ49" s="249" t="s">
        <v>399</v>
      </c>
      <c r="AK49" s="249">
        <v>0.36</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0.4828396234925883</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0.70516171551551232</v>
      </c>
      <c r="AL53" s="250" t="s">
        <v>373</v>
      </c>
    </row>
    <row r="54" spans="1:38" s="1" customFormat="1" ht="37.5" customHeight="1" thickBot="1" x14ac:dyDescent="0.3">
      <c r="A54" s="244" t="s">
        <v>116</v>
      </c>
      <c r="B54" s="251" t="s">
        <v>188</v>
      </c>
      <c r="C54" s="254" t="s">
        <v>291</v>
      </c>
      <c r="D54" s="256"/>
      <c r="E54" s="247" t="s">
        <v>399</v>
      </c>
      <c r="F54" s="247">
        <v>0.66922758284620409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30944.008402103394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2.3362782348082599E-3</v>
      </c>
      <c r="J61" s="247">
        <v>2.3362782348082596E-2</v>
      </c>
      <c r="K61" s="247">
        <v>7.7611678977384468E-2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63111.567354965591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0.90749984654538862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951217</v>
      </c>
      <c r="AL82" s="250" t="s">
        <v>398</v>
      </c>
    </row>
    <row r="83" spans="1:38" s="1" customFormat="1" ht="26.25" customHeight="1" thickBot="1" x14ac:dyDescent="0.3">
      <c r="A83" s="244" t="s">
        <v>114</v>
      </c>
      <c r="B83" s="260" t="s">
        <v>218</v>
      </c>
      <c r="C83" s="261" t="s">
        <v>72</v>
      </c>
      <c r="D83" s="246"/>
      <c r="E83" s="247" t="s">
        <v>502</v>
      </c>
      <c r="F83" s="247">
        <v>8.5960940597106829E-4</v>
      </c>
      <c r="G83" s="247" t="s">
        <v>502</v>
      </c>
      <c r="H83" s="247" t="s">
        <v>399</v>
      </c>
      <c r="I83" s="247">
        <v>2.1490235149276707E-4</v>
      </c>
      <c r="J83" s="247">
        <v>1.6117676361957528E-3</v>
      </c>
      <c r="K83" s="247">
        <v>7.5215823022468471E-3</v>
      </c>
      <c r="L83" s="247">
        <v>1.2249434035087723E-5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2.0719701801073915</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0.11012524574100004</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951217</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0.57719861799999994</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4.4950531770460494E-3</v>
      </c>
      <c r="F91" s="247">
        <v>1.1946059804833358E-2</v>
      </c>
      <c r="G91" s="247">
        <v>1.8416242480935236E-3</v>
      </c>
      <c r="H91" s="247">
        <v>1.024300582439224E-2</v>
      </c>
      <c r="I91" s="247">
        <v>7.7089905207235604E-2</v>
      </c>
      <c r="J91" s="247">
        <v>8.6741942682737744E-2</v>
      </c>
      <c r="K91" s="247">
        <v>8.8735516909128453E-2</v>
      </c>
      <c r="L91" s="247">
        <v>2.9988559220811009E-4</v>
      </c>
      <c r="M91" s="247">
        <v>0.1374358497462595</v>
      </c>
      <c r="N91" s="247">
        <v>0.15800361608733085</v>
      </c>
      <c r="O91" s="247">
        <v>1.5885984022316949E-2</v>
      </c>
      <c r="P91" s="247">
        <v>3.5701375667792094E-4</v>
      </c>
      <c r="Q91" s="247">
        <v>2.8334979499762368E-4</v>
      </c>
      <c r="R91" s="247">
        <v>1.2851493988639847E-2</v>
      </c>
      <c r="S91" s="247">
        <v>0.48823571416578015</v>
      </c>
      <c r="T91" s="247">
        <v>2.8504342387391416E-2</v>
      </c>
      <c r="U91" s="247">
        <v>2.2994585097092977E-3</v>
      </c>
      <c r="V91" s="247">
        <v>0.28209391063048539</v>
      </c>
      <c r="W91" s="247">
        <v>2.4681941745523467E-4</v>
      </c>
      <c r="X91" s="247">
        <v>2.7396955337531052E-4</v>
      </c>
      <c r="Y91" s="247">
        <v>1.1106873785485561E-4</v>
      </c>
      <c r="Z91" s="247">
        <v>1.1106873785485561E-4</v>
      </c>
      <c r="AA91" s="247">
        <v>1.1106873785485561E-4</v>
      </c>
      <c r="AB91" s="247">
        <v>6.0717576693987733E-4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8.951164483383342E-2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7.4839864181841531E-5</v>
      </c>
      <c r="F99" s="247">
        <v>1.7226063923054093E-3</v>
      </c>
      <c r="G99" s="247" t="s">
        <v>399</v>
      </c>
      <c r="H99" s="247">
        <v>2.2665989872652473E-3</v>
      </c>
      <c r="I99" s="247">
        <v>5.3709999999999992E-5</v>
      </c>
      <c r="J99" s="247">
        <v>8.2529999999999998E-5</v>
      </c>
      <c r="K99" s="247">
        <v>1.8077999999999996E-4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0.13100000000000001</v>
      </c>
      <c r="AL99" s="250" t="s">
        <v>402</v>
      </c>
    </row>
    <row r="100" spans="1:38" s="1" customFormat="1" ht="26.25" customHeight="1" thickBot="1" x14ac:dyDescent="0.3">
      <c r="A100" s="244" t="s">
        <v>118</v>
      </c>
      <c r="B100" s="244" t="s">
        <v>227</v>
      </c>
      <c r="C100" s="245" t="s">
        <v>435</v>
      </c>
      <c r="D100" s="263"/>
      <c r="E100" s="247">
        <v>1.5962461436131941E-4</v>
      </c>
      <c r="F100" s="247">
        <v>2.7940705398551854E-3</v>
      </c>
      <c r="G100" s="247" t="s">
        <v>399</v>
      </c>
      <c r="H100" s="247">
        <v>3.0024460672374814E-3</v>
      </c>
      <c r="I100" s="247">
        <v>6.792E-5</v>
      </c>
      <c r="J100" s="247">
        <v>1.0203E-4</v>
      </c>
      <c r="K100" s="247">
        <v>2.2280999999999996E-4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0.38400000000000001</v>
      </c>
      <c r="AL100" s="250" t="s">
        <v>402</v>
      </c>
    </row>
    <row r="101" spans="1:38" s="1" customFormat="1" ht="26.25" customHeight="1" thickBot="1" x14ac:dyDescent="0.3">
      <c r="A101" s="244" t="s">
        <v>118</v>
      </c>
      <c r="B101" s="244" t="s">
        <v>229</v>
      </c>
      <c r="C101" s="245" t="s">
        <v>272</v>
      </c>
      <c r="D101" s="263"/>
      <c r="E101" s="247">
        <v>2.91389156862045E-6</v>
      </c>
      <c r="F101" s="247">
        <v>2.5831801483851086E-5</v>
      </c>
      <c r="G101" s="247" t="s">
        <v>399</v>
      </c>
      <c r="H101" s="247">
        <v>9.4917592392767706E-5</v>
      </c>
      <c r="I101" s="247">
        <v>2.26E-6</v>
      </c>
      <c r="J101" s="247">
        <v>6.7799999999999995E-6</v>
      </c>
      <c r="K101" s="247">
        <v>1.5820000000000001E-5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0.113</v>
      </c>
      <c r="AL101" s="250" t="s">
        <v>402</v>
      </c>
    </row>
    <row r="102" spans="1:38" s="1" customFormat="1" ht="26.25" customHeight="1" thickBot="1" x14ac:dyDescent="0.3">
      <c r="A102" s="244" t="s">
        <v>118</v>
      </c>
      <c r="B102" s="244" t="s">
        <v>230</v>
      </c>
      <c r="C102" s="245" t="s">
        <v>436</v>
      </c>
      <c r="D102" s="263"/>
      <c r="E102" s="247">
        <v>1.0331354217158978E-7</v>
      </c>
      <c r="F102" s="247">
        <v>1.0898599035369107E-6</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v>5.6483967123287667E-7</v>
      </c>
      <c r="F104" s="247">
        <v>5.8288767123287678E-6</v>
      </c>
      <c r="G104" s="247" t="s">
        <v>399</v>
      </c>
      <c r="H104" s="247">
        <v>1.173254487671233E-5</v>
      </c>
      <c r="I104" s="247">
        <v>2.0000000000000002E-7</v>
      </c>
      <c r="J104" s="247">
        <v>5.9999999999999997E-7</v>
      </c>
      <c r="K104" s="247">
        <v>1.4000000000000001E-6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0.01</v>
      </c>
      <c r="AL104" s="250" t="s">
        <v>402</v>
      </c>
    </row>
    <row r="105" spans="1:38" s="1" customFormat="1" ht="26.25" customHeight="1" thickBot="1" x14ac:dyDescent="0.3">
      <c r="A105" s="244" t="s">
        <v>118</v>
      </c>
      <c r="B105" s="244" t="s">
        <v>354</v>
      </c>
      <c r="C105" s="245" t="s">
        <v>276</v>
      </c>
      <c r="D105" s="263"/>
      <c r="E105" s="247">
        <v>9.065354149162865E-6</v>
      </c>
      <c r="F105" s="247">
        <v>1.1444074794520548E-4</v>
      </c>
      <c r="G105" s="247" t="s">
        <v>399</v>
      </c>
      <c r="H105" s="247">
        <v>2.3114907012176562E-4</v>
      </c>
      <c r="I105" s="247">
        <v>2.6600000000000008E-6</v>
      </c>
      <c r="J105" s="247">
        <v>4.1799999999999998E-6</v>
      </c>
      <c r="K105" s="247">
        <v>9.1200000000000008E-6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1.9E-2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3.2664244152565751E-7</v>
      </c>
      <c r="F107" s="247">
        <v>7.7549999999999994E-6</v>
      </c>
      <c r="G107" s="247" t="s">
        <v>399</v>
      </c>
      <c r="H107" s="247">
        <v>1.302664152034988E-5</v>
      </c>
      <c r="I107" s="247">
        <v>1.4100000000000001E-7</v>
      </c>
      <c r="J107" s="247">
        <v>1.8799999999999998E-6</v>
      </c>
      <c r="K107" s="247">
        <v>8.9299999999999992E-6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4.7E-2</v>
      </c>
      <c r="AL107" s="250" t="s">
        <v>402</v>
      </c>
    </row>
    <row r="108" spans="1:38" s="1" customFormat="1" ht="26.25" customHeight="1" thickBot="1" x14ac:dyDescent="0.3">
      <c r="A108" s="244" t="s">
        <v>118</v>
      </c>
      <c r="B108" s="244" t="s">
        <v>356</v>
      </c>
      <c r="C108" s="245" t="s">
        <v>438</v>
      </c>
      <c r="D108" s="263"/>
      <c r="E108" s="247">
        <v>1.3285981724223586E-6</v>
      </c>
      <c r="F108" s="247">
        <v>2.8727999999999993E-5</v>
      </c>
      <c r="G108" s="247" t="s">
        <v>399</v>
      </c>
      <c r="H108" s="247">
        <v>2.8893709586346854E-5</v>
      </c>
      <c r="I108" s="247">
        <v>5.3200000000000005E-7</v>
      </c>
      <c r="J108" s="247">
        <v>5.3199999999999999E-6</v>
      </c>
      <c r="K108" s="247">
        <v>1.064E-5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0.26600000000000001</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4.1275504222294872E-7</v>
      </c>
      <c r="F110" s="247">
        <v>4.3844999999999991E-5</v>
      </c>
      <c r="G110" s="247" t="s">
        <v>399</v>
      </c>
      <c r="H110" s="247">
        <v>9.6960089847952822E-6</v>
      </c>
      <c r="I110" s="247">
        <v>1.866E-6</v>
      </c>
      <c r="J110" s="247">
        <v>1.2840000000000002E-5</v>
      </c>
      <c r="K110" s="247">
        <v>1.29E-5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9.1999999999999998E-2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4.1051479999999994E-3</v>
      </c>
      <c r="F112" s="247" t="s">
        <v>502</v>
      </c>
      <c r="G112" s="247" t="s">
        <v>399</v>
      </c>
      <c r="H112" s="247">
        <v>5.1314350000000002E-3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102628.7</v>
      </c>
      <c r="AL112" s="250" t="s">
        <v>492</v>
      </c>
    </row>
    <row r="113" spans="1:38" s="1" customFormat="1" ht="26.25" customHeight="1" thickBot="1" x14ac:dyDescent="0.3">
      <c r="A113" s="244" t="s">
        <v>128</v>
      </c>
      <c r="B113" s="264" t="s">
        <v>246</v>
      </c>
      <c r="C113" s="265" t="s">
        <v>135</v>
      </c>
      <c r="D113" s="246"/>
      <c r="E113" s="247">
        <v>1.4150263050243367E-3</v>
      </c>
      <c r="F113" s="247" t="s">
        <v>502</v>
      </c>
      <c r="G113" s="247" t="s">
        <v>399</v>
      </c>
      <c r="H113" s="247">
        <v>3.3905745295627573E-3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15259.008318608461</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3.4336163078467203E-3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20116.64930699996</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6.7990400000000006E-5</v>
      </c>
      <c r="J119" s="247">
        <v>1.2089964000000001E-3</v>
      </c>
      <c r="K119" s="247">
        <v>1.2089964000000001E-3</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808.1</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6.9496599999999999E-4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808.1</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502</v>
      </c>
      <c r="V131" s="247">
        <v>6.8253212240219994E-4</v>
      </c>
      <c r="W131" s="247">
        <v>28.560000000000002</v>
      </c>
      <c r="X131" s="247" t="s">
        <v>502</v>
      </c>
      <c r="Y131" s="247" t="s">
        <v>502</v>
      </c>
      <c r="Z131" s="247" t="s">
        <v>502</v>
      </c>
      <c r="AA131" s="247" t="s">
        <v>502</v>
      </c>
      <c r="AB131" s="247">
        <v>2.8559999999999999E-8</v>
      </c>
      <c r="AC131" s="247">
        <v>7.1400000000000005E-2</v>
      </c>
      <c r="AD131" s="247">
        <v>1.4280000000000001E-2</v>
      </c>
      <c r="AE131" s="248"/>
      <c r="AF131" s="249" t="s">
        <v>399</v>
      </c>
      <c r="AG131" s="249" t="s">
        <v>399</v>
      </c>
      <c r="AH131" s="249" t="s">
        <v>399</v>
      </c>
      <c r="AI131" s="249" t="s">
        <v>399</v>
      </c>
      <c r="AJ131" s="249" t="s">
        <v>399</v>
      </c>
      <c r="AK131" s="249">
        <v>0.71399999999999997</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5.7667500000000002E-3</v>
      </c>
      <c r="F133" s="247">
        <v>9.0870000000000002E-5</v>
      </c>
      <c r="G133" s="247">
        <v>7.8987000000000003E-4</v>
      </c>
      <c r="H133" s="247" t="s">
        <v>399</v>
      </c>
      <c r="I133" s="247">
        <v>2.4255300000000003E-4</v>
      </c>
      <c r="J133" s="247">
        <v>2.4255300000000003E-4</v>
      </c>
      <c r="K133" s="247">
        <v>2.6953440000000007E-4</v>
      </c>
      <c r="L133" s="247" t="s">
        <v>502</v>
      </c>
      <c r="M133" s="247">
        <v>9.7860000000000004E-4</v>
      </c>
      <c r="N133" s="247">
        <v>2.0990970000000003E-4</v>
      </c>
      <c r="O133" s="247">
        <v>3.5159700000000008E-5</v>
      </c>
      <c r="P133" s="247">
        <v>1.04151E-2</v>
      </c>
      <c r="Q133" s="247">
        <v>9.5133899999999994E-5</v>
      </c>
      <c r="R133" s="247">
        <v>9.478440000000002E-5</v>
      </c>
      <c r="S133" s="247">
        <v>8.6885700000000001E-5</v>
      </c>
      <c r="T133" s="247">
        <v>1.211367E-4</v>
      </c>
      <c r="U133" s="247">
        <v>1.3826220000000001E-4</v>
      </c>
      <c r="V133" s="247">
        <v>1.1192388000000001E-3</v>
      </c>
      <c r="W133" s="247">
        <v>1.8873000000000002E-4</v>
      </c>
      <c r="X133" s="247">
        <v>9.2268000000000003E-8</v>
      </c>
      <c r="Y133" s="247">
        <v>5.03979E-8</v>
      </c>
      <c r="Z133" s="247">
        <v>4.5015600000000009E-8</v>
      </c>
      <c r="AA133" s="247">
        <v>4.8860100000000001E-8</v>
      </c>
      <c r="AB133" s="247">
        <v>2.3654160000000003E-7</v>
      </c>
      <c r="AC133" s="247">
        <v>1.0485000000000002E-3</v>
      </c>
      <c r="AD133" s="247">
        <v>2.8659000000000002E-3</v>
      </c>
      <c r="AE133" s="248"/>
      <c r="AF133" s="249" t="s">
        <v>399</v>
      </c>
      <c r="AG133" s="249" t="s">
        <v>399</v>
      </c>
      <c r="AH133" s="249" t="s">
        <v>399</v>
      </c>
      <c r="AI133" s="249" t="s">
        <v>399</v>
      </c>
      <c r="AJ133" s="249" t="s">
        <v>399</v>
      </c>
      <c r="AK133" s="249">
        <v>6990</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4.3495930000000002E-2</v>
      </c>
      <c r="J139" s="247">
        <v>4.3495930000000002E-2</v>
      </c>
      <c r="K139" s="247">
        <v>4.3495930000000002E-2</v>
      </c>
      <c r="L139" s="247" t="s">
        <v>502</v>
      </c>
      <c r="M139" s="247" t="s">
        <v>502</v>
      </c>
      <c r="N139" s="247">
        <v>1.2715000000000003E-4</v>
      </c>
      <c r="O139" s="247">
        <v>2.5438000000000001E-4</v>
      </c>
      <c r="P139" s="247">
        <v>2.5438000000000001E-4</v>
      </c>
      <c r="Q139" s="247">
        <v>4.0332000000000003E-4</v>
      </c>
      <c r="R139" s="247">
        <v>3.8340999999999999E-4</v>
      </c>
      <c r="S139" s="247">
        <v>8.9394000000000008E-4</v>
      </c>
      <c r="T139" s="247" t="s">
        <v>502</v>
      </c>
      <c r="U139" s="247" t="s">
        <v>502</v>
      </c>
      <c r="V139" s="247" t="s">
        <v>502</v>
      </c>
      <c r="W139" s="247">
        <v>0.43235000000000001</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1106</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10.630876748370902</v>
      </c>
      <c r="F141" s="271">
        <f t="shared" ref="F141:AD141" si="0">SUM(F14:F140)</f>
        <v>13.464954152396102</v>
      </c>
      <c r="G141" s="271">
        <f t="shared" si="0"/>
        <v>3.0244018771582777</v>
      </c>
      <c r="H141" s="271">
        <f t="shared" si="0"/>
        <v>0.11501445398770568</v>
      </c>
      <c r="I141" s="271">
        <f t="shared" si="0"/>
        <v>1.5055424947013736</v>
      </c>
      <c r="J141" s="271">
        <f t="shared" si="0"/>
        <v>1.6773018993665032</v>
      </c>
      <c r="K141" s="271">
        <f t="shared" si="0"/>
        <v>1.9581251885077215</v>
      </c>
      <c r="L141" s="271">
        <f t="shared" si="0"/>
        <v>0.41036733476001303</v>
      </c>
      <c r="M141" s="271">
        <f t="shared" si="0"/>
        <v>56.762768772334248</v>
      </c>
      <c r="N141" s="271">
        <f t="shared" si="0"/>
        <v>8.5018149754125094</v>
      </c>
      <c r="O141" s="271">
        <f t="shared" si="0"/>
        <v>0.2279269328016077</v>
      </c>
      <c r="P141" s="271">
        <f t="shared" si="0"/>
        <v>0.27670433856743054</v>
      </c>
      <c r="Q141" s="271">
        <f t="shared" si="0"/>
        <v>6.7896634248096346E-2</v>
      </c>
      <c r="R141" s="271">
        <f>SUM(R14:R140)</f>
        <v>0.51175582960186716</v>
      </c>
      <c r="S141" s="271">
        <f t="shared" si="0"/>
        <v>4.3452638683154703</v>
      </c>
      <c r="T141" s="271">
        <f t="shared" si="0"/>
        <v>0.92601340248574227</v>
      </c>
      <c r="U141" s="271">
        <f t="shared" si="0"/>
        <v>0.13682892373737962</v>
      </c>
      <c r="V141" s="271">
        <f t="shared" si="0"/>
        <v>2.7767741234069137</v>
      </c>
      <c r="W141" s="271">
        <f t="shared" si="0"/>
        <v>32.724285091362439</v>
      </c>
      <c r="X141" s="271">
        <f t="shared" si="0"/>
        <v>0.29217820037055903</v>
      </c>
      <c r="Y141" s="271">
        <f t="shared" si="0"/>
        <v>0.4048153964244926</v>
      </c>
      <c r="Z141" s="271">
        <f t="shared" si="0"/>
        <v>0.16861394310646574</v>
      </c>
      <c r="AA141" s="271">
        <f t="shared" si="0"/>
        <v>0.14156913464122062</v>
      </c>
      <c r="AB141" s="271">
        <f t="shared" si="0"/>
        <v>1.0071790582712028</v>
      </c>
      <c r="AC141" s="271">
        <f t="shared" si="0"/>
        <v>9.9124834372865372E-2</v>
      </c>
      <c r="AD141" s="271">
        <f t="shared" si="0"/>
        <v>0.18333311486822226</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4.031924312923139</v>
      </c>
      <c r="F143" s="247">
        <v>5.0004037551651237</v>
      </c>
      <c r="G143" s="247">
        <v>0.27547743071486519</v>
      </c>
      <c r="H143" s="247">
        <v>4.5314053289287641E-3</v>
      </c>
      <c r="I143" s="247">
        <v>0.37145450700461485</v>
      </c>
      <c r="J143" s="247">
        <v>0.37145450700461485</v>
      </c>
      <c r="K143" s="247">
        <v>0.37145450700461485</v>
      </c>
      <c r="L143" s="247">
        <v>0.20249431047189653</v>
      </c>
      <c r="M143" s="247">
        <v>41.827053145448907</v>
      </c>
      <c r="N143" s="247">
        <v>4.6703441077886785</v>
      </c>
      <c r="O143" s="247">
        <v>2.9275332185051893E-5</v>
      </c>
      <c r="P143" s="247">
        <v>1.5128282691310188E-3</v>
      </c>
      <c r="Q143" s="247">
        <v>4.5827808830227919E-5</v>
      </c>
      <c r="R143" s="247">
        <v>1.4525754869132114E-3</v>
      </c>
      <c r="S143" s="247">
        <v>1.0091053052986351E-3</v>
      </c>
      <c r="T143" s="247">
        <v>3.0794416183834518E-4</v>
      </c>
      <c r="U143" s="247">
        <v>3.3104953290352087E-5</v>
      </c>
      <c r="V143" s="247">
        <v>5.5772059260670998E-3</v>
      </c>
      <c r="W143" s="247">
        <v>5.6771599999999992E-2</v>
      </c>
      <c r="X143" s="247">
        <v>2.6060342893000003E-3</v>
      </c>
      <c r="Y143" s="247">
        <v>3.5067276973000001E-3</v>
      </c>
      <c r="Z143" s="247">
        <v>2.0822267599000001E-3</v>
      </c>
      <c r="AA143" s="247">
        <v>3.4262826822000002E-3</v>
      </c>
      <c r="AB143" s="247">
        <v>1.1621271428700002E-2</v>
      </c>
      <c r="AC143" s="247">
        <v>5.6771400000000003E-5</v>
      </c>
      <c r="AD143" s="247">
        <v>1.27591E-5</v>
      </c>
      <c r="AE143" s="248"/>
      <c r="AF143" s="247">
        <v>8957.0483919695998</v>
      </c>
      <c r="AG143" s="247" t="s">
        <v>399</v>
      </c>
      <c r="AH143" s="247">
        <v>0</v>
      </c>
      <c r="AI143" s="247">
        <v>0</v>
      </c>
      <c r="AJ143" s="247">
        <v>0</v>
      </c>
      <c r="AK143" s="247" t="s">
        <v>399</v>
      </c>
      <c r="AL143" s="154" t="s">
        <v>12</v>
      </c>
    </row>
    <row r="144" spans="1:38" s="3" customFormat="1" ht="26.25" customHeight="1" thickBot="1" x14ac:dyDescent="0.3">
      <c r="A144" s="153"/>
      <c r="B144" s="154" t="s">
        <v>449</v>
      </c>
      <c r="C144" s="155" t="s">
        <v>450</v>
      </c>
      <c r="D144" s="156" t="s">
        <v>1</v>
      </c>
      <c r="E144" s="247">
        <v>0.61253657080063717</v>
      </c>
      <c r="F144" s="247">
        <v>9.2029199392106048E-2</v>
      </c>
      <c r="G144" s="247">
        <v>7.5677208560569573E-2</v>
      </c>
      <c r="H144" s="247">
        <v>3.3244111369354232E-4</v>
      </c>
      <c r="I144" s="247">
        <v>0.1253390977974525</v>
      </c>
      <c r="J144" s="247">
        <v>0.1253390977974525</v>
      </c>
      <c r="K144" s="247">
        <v>0.1253390977974525</v>
      </c>
      <c r="L144" s="247">
        <v>6.8926050027499769E-2</v>
      </c>
      <c r="M144" s="247">
        <v>0.67412653480810436</v>
      </c>
      <c r="N144" s="247">
        <v>3.256332016135214E-2</v>
      </c>
      <c r="O144" s="247">
        <v>1.62243919248407E-6</v>
      </c>
      <c r="P144" s="247">
        <v>1.6089484337193123E-4</v>
      </c>
      <c r="Q144" s="247">
        <v>3.1562086967170983E-6</v>
      </c>
      <c r="R144" s="247">
        <v>2.5125315907675345E-4</v>
      </c>
      <c r="S144" s="247">
        <v>1.6873151499324334E-4</v>
      </c>
      <c r="T144" s="247">
        <v>7.8198020937019031E-6</v>
      </c>
      <c r="U144" s="247">
        <v>3.0675390084660565E-6</v>
      </c>
      <c r="V144" s="247">
        <v>5.4949693087635886E-4</v>
      </c>
      <c r="W144" s="247">
        <v>7.6139999999999997E-4</v>
      </c>
      <c r="X144" s="247">
        <v>5.5079805289999994E-4</v>
      </c>
      <c r="Y144" s="247">
        <v>6.2042635689999999E-4</v>
      </c>
      <c r="Z144" s="247">
        <v>4.8319737779999999E-4</v>
      </c>
      <c r="AA144" s="247">
        <v>5.181861503E-4</v>
      </c>
      <c r="AB144" s="247">
        <v>2.1726079378999999E-3</v>
      </c>
      <c r="AC144" s="247">
        <v>7.6140000000000003E-7</v>
      </c>
      <c r="AD144" s="247">
        <v>6.539E-7</v>
      </c>
      <c r="AE144" s="248"/>
      <c r="AF144" s="247">
        <v>1272.7850022021</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2.0199603215978525</v>
      </c>
      <c r="F145" s="247">
        <v>0.16129443892868892</v>
      </c>
      <c r="G145" s="247">
        <v>0.13007667145542032</v>
      </c>
      <c r="H145" s="247">
        <v>4.5794849451403374E-4</v>
      </c>
      <c r="I145" s="247">
        <v>8.451751905197899E-2</v>
      </c>
      <c r="J145" s="247">
        <v>8.451751905197899E-2</v>
      </c>
      <c r="K145" s="247">
        <v>8.451751905197899E-2</v>
      </c>
      <c r="L145" s="247">
        <v>4.2451637864850407E-2</v>
      </c>
      <c r="M145" s="247">
        <v>0.51072358659702155</v>
      </c>
      <c r="N145" s="247">
        <v>5.1589365065321524E-4</v>
      </c>
      <c r="O145" s="247">
        <v>2.5039946669490733E-6</v>
      </c>
      <c r="P145" s="247">
        <v>2.6525627752066873E-4</v>
      </c>
      <c r="Q145" s="247">
        <v>5.006652076490682E-6</v>
      </c>
      <c r="R145" s="247">
        <v>4.2530867307947486E-4</v>
      </c>
      <c r="S145" s="247">
        <v>2.8521067392662847E-4</v>
      </c>
      <c r="T145" s="247">
        <v>1.0036037528908253E-5</v>
      </c>
      <c r="U145" s="247">
        <v>5.0053148190832183E-6</v>
      </c>
      <c r="V145" s="247">
        <v>9.0091654971275522E-4</v>
      </c>
      <c r="W145" s="247">
        <v>9.9496999999999988E-3</v>
      </c>
      <c r="X145" s="247">
        <v>1.4214389299999999E-4</v>
      </c>
      <c r="Y145" s="247">
        <v>8.6076024179999996E-4</v>
      </c>
      <c r="Z145" s="247">
        <v>9.6184034360000006E-4</v>
      </c>
      <c r="AA145" s="247">
        <v>2.2111272230000001E-4</v>
      </c>
      <c r="AB145" s="247">
        <v>2.1858572007000003E-3</v>
      </c>
      <c r="AC145" s="247">
        <v>1.8826E-6</v>
      </c>
      <c r="AD145" s="247">
        <v>1.7267999999999999E-6</v>
      </c>
      <c r="AE145" s="248"/>
      <c r="AF145" s="247">
        <v>2136.4626489652001</v>
      </c>
      <c r="AG145" s="247" t="s">
        <v>399</v>
      </c>
      <c r="AH145" s="247">
        <v>0</v>
      </c>
      <c r="AI145" s="247">
        <v>0</v>
      </c>
      <c r="AJ145" s="247">
        <v>0</v>
      </c>
      <c r="AK145" s="247" t="s">
        <v>399</v>
      </c>
      <c r="AL145" s="154" t="s">
        <v>12</v>
      </c>
    </row>
    <row r="146" spans="1:38" s="3" customFormat="1" ht="26.25" customHeight="1" thickBot="1" x14ac:dyDescent="0.3">
      <c r="A146" s="153"/>
      <c r="B146" s="154" t="s">
        <v>453</v>
      </c>
      <c r="C146" s="155" t="s">
        <v>454</v>
      </c>
      <c r="D146" s="156" t="s">
        <v>1</v>
      </c>
      <c r="E146" s="247">
        <v>6.6952900787146073E-3</v>
      </c>
      <c r="F146" s="247">
        <v>0.15510858067836994</v>
      </c>
      <c r="G146" s="247">
        <v>7.9223465767987199E-4</v>
      </c>
      <c r="H146" s="247">
        <v>6.4843911579824147E-5</v>
      </c>
      <c r="I146" s="247">
        <v>2.5426951084543382E-3</v>
      </c>
      <c r="J146" s="247">
        <v>2.5426951084543382E-3</v>
      </c>
      <c r="K146" s="247">
        <v>2.5426951084543382E-3</v>
      </c>
      <c r="L146" s="247">
        <v>3.9404665306288898E-4</v>
      </c>
      <c r="M146" s="247">
        <v>0.73375798454973096</v>
      </c>
      <c r="N146" s="247">
        <v>4.8469154972333686E-2</v>
      </c>
      <c r="O146" s="247">
        <v>3.3037770534320372E-5</v>
      </c>
      <c r="P146" s="247">
        <v>1.148740253635814E-5</v>
      </c>
      <c r="Q146" s="247">
        <v>3.9611732883993589E-7</v>
      </c>
      <c r="R146" s="247">
        <v>1.4631295786392815E-4</v>
      </c>
      <c r="S146" s="247">
        <v>5.5975936505341202E-3</v>
      </c>
      <c r="T146" s="247">
        <v>2.3223712932995261E-4</v>
      </c>
      <c r="U146" s="247">
        <v>3.2894026269780493E-5</v>
      </c>
      <c r="V146" s="247">
        <v>3.2792563009652019E-3</v>
      </c>
      <c r="W146" s="247">
        <v>9.1020000000000001E-4</v>
      </c>
      <c r="X146" s="247">
        <v>1.3868466200000001E-5</v>
      </c>
      <c r="Y146" s="247">
        <v>2.54255212E-5</v>
      </c>
      <c r="Z146" s="247">
        <v>8.6677914000000004E-6</v>
      </c>
      <c r="AA146" s="247">
        <v>2.9759417000000002E-5</v>
      </c>
      <c r="AB146" s="247">
        <v>7.7721195800000003E-5</v>
      </c>
      <c r="AC146" s="247">
        <v>9.1029999999999999E-7</v>
      </c>
      <c r="AD146" s="247">
        <v>9.1029999999999999E-7</v>
      </c>
      <c r="AE146" s="248"/>
      <c r="AF146" s="247">
        <v>57.798799842299999</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1.2241336999029742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56.8003422942</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5.0337847773756134E-2</v>
      </c>
      <c r="J148" s="247">
        <v>0.10117258962232181</v>
      </c>
      <c r="K148" s="247">
        <v>0.12479481893410457</v>
      </c>
      <c r="L148" s="247">
        <v>1.0312228061576129E-2</v>
      </c>
      <c r="M148" s="247" t="s">
        <v>399</v>
      </c>
      <c r="N148" s="247">
        <v>0.42996240642693123</v>
      </c>
      <c r="O148" s="247">
        <v>1.8113615943453057E-3</v>
      </c>
      <c r="P148" s="247">
        <v>0</v>
      </c>
      <c r="Q148" s="247">
        <v>4.8822097311086009E-3</v>
      </c>
      <c r="R148" s="247">
        <v>0.16124254054464229</v>
      </c>
      <c r="S148" s="247">
        <v>3.5465834512907888</v>
      </c>
      <c r="T148" s="247">
        <v>2.4290449174546369E-2</v>
      </c>
      <c r="U148" s="247">
        <v>2.4958963786820922E-3</v>
      </c>
      <c r="V148" s="247">
        <v>1.0136700977488418</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3296.8788905829065</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1.5861741992014674E-2</v>
      </c>
      <c r="J149" s="247">
        <v>2.9373596281508648E-2</v>
      </c>
      <c r="K149" s="247">
        <v>5.8747192563017296E-2</v>
      </c>
      <c r="L149" s="247">
        <v>6.2272024116798348E-4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3296.8788905829065</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10.630876748370902</v>
      </c>
      <c r="F152" s="172">
        <f t="shared" ref="F152:AD152" si="1">F141 + F151 + IF(AND(OR($B$4="AT",$B$4="BE",$B$4="CH",$B$4="GB",$B$4="IE",$B$4="LT",$B$4="LU",$B$4="NL"),SUM(F143:F149)&gt;0),SUM(F143:F149)-SUM(F27:F33),0)</f>
        <v>13.464954152396102</v>
      </c>
      <c r="G152" s="172">
        <f t="shared" si="1"/>
        <v>3.0244018771582777</v>
      </c>
      <c r="H152" s="172">
        <f t="shared" si="1"/>
        <v>0.11501445398770568</v>
      </c>
      <c r="I152" s="172">
        <f t="shared" si="1"/>
        <v>1.5055424947013736</v>
      </c>
      <c r="J152" s="172">
        <f t="shared" si="1"/>
        <v>1.6773018993665032</v>
      </c>
      <c r="K152" s="172">
        <f t="shared" si="1"/>
        <v>1.9581251885077215</v>
      </c>
      <c r="L152" s="172">
        <f t="shared" si="1"/>
        <v>0.41036733476001303</v>
      </c>
      <c r="M152" s="172">
        <f t="shared" si="1"/>
        <v>56.762768772334248</v>
      </c>
      <c r="N152" s="172">
        <f t="shared" si="1"/>
        <v>8.5018149754125094</v>
      </c>
      <c r="O152" s="172">
        <f t="shared" si="1"/>
        <v>0.2279269328016077</v>
      </c>
      <c r="P152" s="172">
        <f t="shared" si="1"/>
        <v>0.27670433856743054</v>
      </c>
      <c r="Q152" s="172">
        <f t="shared" si="1"/>
        <v>6.7896634248096346E-2</v>
      </c>
      <c r="R152" s="172">
        <f t="shared" si="1"/>
        <v>0.51175582960186716</v>
      </c>
      <c r="S152" s="172">
        <f t="shared" si="1"/>
        <v>4.3452638683154703</v>
      </c>
      <c r="T152" s="172">
        <f t="shared" si="1"/>
        <v>0.92601340248574227</v>
      </c>
      <c r="U152" s="172">
        <f t="shared" si="1"/>
        <v>0.13682892373737962</v>
      </c>
      <c r="V152" s="172">
        <f t="shared" si="1"/>
        <v>2.7767741234069137</v>
      </c>
      <c r="W152" s="172">
        <f t="shared" si="1"/>
        <v>32.724285091362439</v>
      </c>
      <c r="X152" s="172">
        <f t="shared" si="1"/>
        <v>0.29217820037055903</v>
      </c>
      <c r="Y152" s="172">
        <f t="shared" si="1"/>
        <v>0.4048153964244926</v>
      </c>
      <c r="Z152" s="172">
        <f t="shared" si="1"/>
        <v>0.16861394310646574</v>
      </c>
      <c r="AA152" s="172">
        <f t="shared" si="1"/>
        <v>0.14156913464122062</v>
      </c>
      <c r="AB152" s="172">
        <f t="shared" si="1"/>
        <v>1.0071790582712028</v>
      </c>
      <c r="AC152" s="172">
        <f t="shared" si="1"/>
        <v>9.9124834372865372E-2</v>
      </c>
      <c r="AD152" s="172">
        <f t="shared" si="1"/>
        <v>0.18333311486822226</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10.630876748370902</v>
      </c>
      <c r="F154" s="172">
        <f>F141 + F153 - IF(OR($B$6=2005,$B$6&gt;=2020),SUM(F99:F122),0) + IF(AND(OR($B$4="AT",$B$4="BE",$B$4="CH",$B$4="GB",$B$4="IE",$B$4="LT",$B$4="LU",$B$4="NL"),SUM(F143:F149)&gt;0),SUM(F143:F149)-SUM(F27:F33),0)</f>
        <v>13.464954152396102</v>
      </c>
      <c r="G154" s="172">
        <f>G141 + G153 + IF(AND(OR($B$4="AT",$B$4="BE",$B$4="CH",$B$4="GB",$B$4="IE",$B$4="LT",$B$4="LU",$B$4="NL"),SUM(G143:G149)&gt;0),SUM(G143:G149)-SUM(G27:G33),0)</f>
        <v>3.0244018771582777</v>
      </c>
      <c r="H154" s="172">
        <f t="shared" ref="H154:AD154" si="2">H141 + H153 + IF(AND(OR($B$4="AT",$B$4="BE",$B$4="CH",$B$4="GB",$B$4="IE",$B$4="LT",$B$4="LU",$B$4="NL"),SUM(H143:H149)&gt;0),SUM(H143:H149)-SUM(H27:H33),0)</f>
        <v>0.11501445398770568</v>
      </c>
      <c r="I154" s="172">
        <f t="shared" si="2"/>
        <v>1.5055424947013736</v>
      </c>
      <c r="J154" s="172">
        <f t="shared" si="2"/>
        <v>1.6773018993665032</v>
      </c>
      <c r="K154" s="172">
        <f t="shared" si="2"/>
        <v>1.9581251885077215</v>
      </c>
      <c r="L154" s="172">
        <f t="shared" si="2"/>
        <v>0.41036733476001303</v>
      </c>
      <c r="M154" s="172">
        <f t="shared" si="2"/>
        <v>56.762768772334248</v>
      </c>
      <c r="N154" s="172">
        <f t="shared" si="2"/>
        <v>8.5018149754125094</v>
      </c>
      <c r="O154" s="172">
        <f t="shared" si="2"/>
        <v>0.2279269328016077</v>
      </c>
      <c r="P154" s="172">
        <f t="shared" si="2"/>
        <v>0.27670433856743054</v>
      </c>
      <c r="Q154" s="172">
        <f t="shared" si="2"/>
        <v>6.7896634248096346E-2</v>
      </c>
      <c r="R154" s="172">
        <f t="shared" si="2"/>
        <v>0.51175582960186716</v>
      </c>
      <c r="S154" s="172">
        <f t="shared" si="2"/>
        <v>4.3452638683154703</v>
      </c>
      <c r="T154" s="172">
        <f t="shared" si="2"/>
        <v>0.92601340248574227</v>
      </c>
      <c r="U154" s="172">
        <f t="shared" si="2"/>
        <v>0.13682892373737962</v>
      </c>
      <c r="V154" s="172">
        <f t="shared" si="2"/>
        <v>2.7767741234069137</v>
      </c>
      <c r="W154" s="172">
        <f t="shared" si="2"/>
        <v>32.724285091362439</v>
      </c>
      <c r="X154" s="172">
        <f t="shared" si="2"/>
        <v>0.29217820037055903</v>
      </c>
      <c r="Y154" s="172">
        <f t="shared" si="2"/>
        <v>0.4048153964244926</v>
      </c>
      <c r="Z154" s="172">
        <f t="shared" si="2"/>
        <v>0.16861394310646574</v>
      </c>
      <c r="AA154" s="172">
        <f t="shared" si="2"/>
        <v>0.14156913464122062</v>
      </c>
      <c r="AB154" s="172">
        <f t="shared" si="2"/>
        <v>1.0071790582712028</v>
      </c>
      <c r="AC154" s="172">
        <f t="shared" si="2"/>
        <v>9.9124834372865372E-2</v>
      </c>
      <c r="AD154" s="172">
        <f t="shared" si="2"/>
        <v>0.18333311486822226</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1993</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1993</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0.68234876753989016</v>
      </c>
      <c r="F14" s="247">
        <v>1.05782332E-2</v>
      </c>
      <c r="G14" s="247">
        <v>0.17225859758109338</v>
      </c>
      <c r="H14" s="247">
        <v>4.7514179000000007E-3</v>
      </c>
      <c r="I14" s="247">
        <v>0.15741919356851333</v>
      </c>
      <c r="J14" s="247">
        <v>0.15742048716851331</v>
      </c>
      <c r="K14" s="247">
        <v>0.15742226586851332</v>
      </c>
      <c r="L14" s="247">
        <v>5.5096661218979664E-3</v>
      </c>
      <c r="M14" s="247">
        <v>8.9762142064113315E-2</v>
      </c>
      <c r="N14" s="247">
        <v>1.9464652351390002</v>
      </c>
      <c r="O14" s="247">
        <v>0.19464703869790004</v>
      </c>
      <c r="P14" s="247">
        <v>0.19464855190540004</v>
      </c>
      <c r="Q14" s="247">
        <v>4.1682009790000002E-2</v>
      </c>
      <c r="R14" s="247">
        <v>0.19464704643460004</v>
      </c>
      <c r="S14" s="247">
        <v>0.19464776909832004</v>
      </c>
      <c r="T14" s="247">
        <v>7.4823096776700015E-2</v>
      </c>
      <c r="U14" s="247">
        <v>6.1687703140000001E-3</v>
      </c>
      <c r="V14" s="247">
        <v>0.95372257834500007</v>
      </c>
      <c r="W14" s="247">
        <v>1.510203291810702</v>
      </c>
      <c r="X14" s="247">
        <v>4.4346064000000011E-6</v>
      </c>
      <c r="Y14" s="247">
        <v>9.444575000000001E-6</v>
      </c>
      <c r="Z14" s="247">
        <v>5.0184638000000003E-6</v>
      </c>
      <c r="AA14" s="247">
        <v>6.1287214799999994E-6</v>
      </c>
      <c r="AB14" s="247">
        <v>2.5022636799999998E-5</v>
      </c>
      <c r="AC14" s="247">
        <v>2.3816693600000001E-2</v>
      </c>
      <c r="AD14" s="247">
        <v>1.7915211999999999E-6</v>
      </c>
      <c r="AE14" s="248"/>
      <c r="AF14" s="249">
        <v>0.53899999999999926</v>
      </c>
      <c r="AG14" s="249" t="s">
        <v>399</v>
      </c>
      <c r="AH14" s="249">
        <v>15.170000000000005</v>
      </c>
      <c r="AI14" s="249">
        <v>1900.1920605908604</v>
      </c>
      <c r="AJ14" s="249">
        <v>2710.4247683745807</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v>9.3180359999999666E-4</v>
      </c>
      <c r="F16" s="247" t="s">
        <v>399</v>
      </c>
      <c r="G16" s="247">
        <v>4.0378155999999856E-3</v>
      </c>
      <c r="H16" s="247">
        <v>3.8603291999999859E-5</v>
      </c>
      <c r="I16" s="247">
        <v>2.4404379999999914E-3</v>
      </c>
      <c r="J16" s="247">
        <v>3.5053563999999874E-3</v>
      </c>
      <c r="K16" s="247">
        <v>3.638471199999987E-3</v>
      </c>
      <c r="L16" s="247" t="s">
        <v>502</v>
      </c>
      <c r="M16" s="247">
        <v>2.6622959999999905E-4</v>
      </c>
      <c r="N16" s="247">
        <v>1.2424047999999954E-3</v>
      </c>
      <c r="O16" s="247">
        <v>7.099455999999976E-5</v>
      </c>
      <c r="P16" s="247">
        <v>1.3311479999999951E-3</v>
      </c>
      <c r="Q16" s="247">
        <v>4.8808759999999826E-4</v>
      </c>
      <c r="R16" s="247">
        <v>2.5291811999999912E-4</v>
      </c>
      <c r="S16" s="247">
        <v>1.1092899999999961E-3</v>
      </c>
      <c r="T16" s="247">
        <v>2.3073231999999917E-4</v>
      </c>
      <c r="U16" s="247">
        <v>1.2867763999999953E-4</v>
      </c>
      <c r="V16" s="247">
        <v>2.0410935999999927E-3</v>
      </c>
      <c r="W16" s="247">
        <v>1.1536615999999959E-3</v>
      </c>
      <c r="X16" s="247">
        <v>1.2867763999999953E-5</v>
      </c>
      <c r="Y16" s="247">
        <v>1.3311479999999952E-7</v>
      </c>
      <c r="Z16" s="247">
        <v>4.4371599999999841E-8</v>
      </c>
      <c r="AA16" s="247">
        <v>4.4371599999999841E-8</v>
      </c>
      <c r="AB16" s="247">
        <v>1.3089621999999954E-5</v>
      </c>
      <c r="AC16" s="247" t="s">
        <v>502</v>
      </c>
      <c r="AD16" s="247" t="s">
        <v>502</v>
      </c>
      <c r="AE16" s="248"/>
      <c r="AF16" s="249" t="s">
        <v>399</v>
      </c>
      <c r="AG16" s="249">
        <v>44.371599999999837</v>
      </c>
      <c r="AH16" s="249" t="s">
        <v>399</v>
      </c>
      <c r="AI16" s="249" t="s">
        <v>399</v>
      </c>
      <c r="AJ16" s="249" t="s">
        <v>399</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0.34139888192590462</v>
      </c>
      <c r="F23" s="247">
        <v>0.11811566212162132</v>
      </c>
      <c r="G23" s="247">
        <v>2.0609160041578152E-2</v>
      </c>
      <c r="H23" s="247">
        <v>6.1136753996301978E-5</v>
      </c>
      <c r="I23" s="247">
        <v>3.0500355922912874E-2</v>
      </c>
      <c r="J23" s="247">
        <v>3.628113230922702E-2</v>
      </c>
      <c r="K23" s="247">
        <v>8.6978373894731065E-2</v>
      </c>
      <c r="L23" s="247">
        <v>1.5375738022867716E-2</v>
      </c>
      <c r="M23" s="247">
        <v>0.38928732500530422</v>
      </c>
      <c r="N23" s="247">
        <v>1.1673740940089021E-2</v>
      </c>
      <c r="O23" s="247">
        <v>1.2175877109478764E-4</v>
      </c>
      <c r="P23" s="247" t="s">
        <v>502</v>
      </c>
      <c r="Q23" s="247" t="s">
        <v>502</v>
      </c>
      <c r="R23" s="247">
        <v>4.2270774852778574E-4</v>
      </c>
      <c r="S23" s="247">
        <v>1.919077983332039E-2</v>
      </c>
      <c r="T23" s="247">
        <v>5.8685147721629024E-4</v>
      </c>
      <c r="U23" s="247">
        <v>8.2043163319783397E-5</v>
      </c>
      <c r="V23" s="247">
        <v>1.0028625659289605E-2</v>
      </c>
      <c r="W23" s="247" t="s">
        <v>502</v>
      </c>
      <c r="X23" s="247">
        <v>2.5137986060827982E-4</v>
      </c>
      <c r="Y23" s="247">
        <v>4.0824556303219157E-4</v>
      </c>
      <c r="Z23" s="247" t="s">
        <v>399</v>
      </c>
      <c r="AA23" s="247" t="s">
        <v>399</v>
      </c>
      <c r="AB23" s="247">
        <v>6.5962542364047161E-4</v>
      </c>
      <c r="AC23" s="247" t="s">
        <v>502</v>
      </c>
      <c r="AD23" s="247" t="s">
        <v>399</v>
      </c>
      <c r="AE23" s="248"/>
      <c r="AF23" s="249">
        <v>352.58203061794666</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0.40119503155094038</v>
      </c>
      <c r="F24" s="247">
        <v>4.8171233180505028E-2</v>
      </c>
      <c r="G24" s="247">
        <v>2.7873203837736917E-2</v>
      </c>
      <c r="H24" s="247">
        <v>9.4205127589101832E-4</v>
      </c>
      <c r="I24" s="247">
        <v>1.2550809537524545E-2</v>
      </c>
      <c r="J24" s="247">
        <v>1.2552123790051434E-2</v>
      </c>
      <c r="K24" s="247">
        <v>1.2553145986461237E-2</v>
      </c>
      <c r="L24" s="247">
        <v>6.4223231632590978E-3</v>
      </c>
      <c r="M24" s="247">
        <v>8.0483040031279929E-2</v>
      </c>
      <c r="N24" s="247">
        <v>8.1331841497154697E-5</v>
      </c>
      <c r="O24" s="247">
        <v>5.0057904582088854E-6</v>
      </c>
      <c r="P24" s="247">
        <v>8.6602386989322814E-4</v>
      </c>
      <c r="Q24" s="247">
        <v>1.6517255413650453E-4</v>
      </c>
      <c r="R24" s="247">
        <v>1.3499237599971965E-4</v>
      </c>
      <c r="S24" s="247">
        <v>1.3161971064575625E-4</v>
      </c>
      <c r="T24" s="247">
        <v>2.5628673779118056E-5</v>
      </c>
      <c r="U24" s="247">
        <v>1.4843413496767362E-4</v>
      </c>
      <c r="V24" s="247">
        <v>1.7613489241942899E-2</v>
      </c>
      <c r="W24" s="247">
        <v>1.5936161776827339E-3</v>
      </c>
      <c r="X24" s="247">
        <v>8.7878838564273926E-6</v>
      </c>
      <c r="Y24" s="247">
        <v>2.1417229047447372E-5</v>
      </c>
      <c r="Z24" s="247">
        <v>6.0511724464332192E-6</v>
      </c>
      <c r="AA24" s="247">
        <v>5.1484797207677185E-6</v>
      </c>
      <c r="AB24" s="247">
        <v>4.1404765071075705E-5</v>
      </c>
      <c r="AC24" s="247">
        <v>9.0537396296832379E-8</v>
      </c>
      <c r="AD24" s="247">
        <v>2.4824769952357264E-5</v>
      </c>
      <c r="AE24" s="248"/>
      <c r="AF24" s="249">
        <v>569.22233432984331</v>
      </c>
      <c r="AG24" s="249">
        <v>0.14602805854327802</v>
      </c>
      <c r="AH24" s="249">
        <v>1475.1177187243609</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4.0953847414131497</v>
      </c>
      <c r="F27" s="247">
        <v>5.1961048188280357</v>
      </c>
      <c r="G27" s="247">
        <v>0.26780335514413467</v>
      </c>
      <c r="H27" s="247">
        <v>1.1547785514069233E-2</v>
      </c>
      <c r="I27" s="247">
        <v>0.31950831145975722</v>
      </c>
      <c r="J27" s="247">
        <v>0.31950831145975722</v>
      </c>
      <c r="K27" s="247">
        <v>0.31950831145975722</v>
      </c>
      <c r="L27" s="247">
        <v>0.17570174547193115</v>
      </c>
      <c r="M27" s="247">
        <v>43.55520416216315</v>
      </c>
      <c r="N27" s="247">
        <v>4.6088078775670667</v>
      </c>
      <c r="O27" s="247">
        <v>3.183443921187748E-5</v>
      </c>
      <c r="P27" s="247">
        <v>1.6045685617224119E-3</v>
      </c>
      <c r="Q27" s="247">
        <v>4.9509822465862149E-5</v>
      </c>
      <c r="R27" s="247">
        <v>1.4897961656828666E-3</v>
      </c>
      <c r="S27" s="247">
        <v>1.0380188298596505E-3</v>
      </c>
      <c r="T27" s="247">
        <v>3.3972359621590206E-4</v>
      </c>
      <c r="U27" s="247">
        <v>3.5350766507969366E-5</v>
      </c>
      <c r="V27" s="247">
        <v>5.9383662926977025E-3</v>
      </c>
      <c r="W27" s="247">
        <v>6.9805400000000004E-2</v>
      </c>
      <c r="X27" s="247">
        <v>2.5607993738E-3</v>
      </c>
      <c r="Y27" s="247">
        <v>3.4718031783999999E-3</v>
      </c>
      <c r="Z27" s="247">
        <v>2.0336494344000001E-3</v>
      </c>
      <c r="AA27" s="247">
        <v>3.4244447501000004E-3</v>
      </c>
      <c r="AB27" s="247">
        <v>1.14906967367E-2</v>
      </c>
      <c r="AC27" s="247">
        <v>6.9805400000000001E-5</v>
      </c>
      <c r="AD27" s="247">
        <v>1.51318E-5</v>
      </c>
      <c r="AE27" s="248"/>
      <c r="AF27" s="247">
        <v>9224.7511096082999</v>
      </c>
      <c r="AG27" s="247" t="s">
        <v>399</v>
      </c>
      <c r="AH27" s="247">
        <v>0</v>
      </c>
      <c r="AI27" s="247">
        <v>0</v>
      </c>
      <c r="AJ27" s="247">
        <v>0</v>
      </c>
      <c r="AK27" s="247" t="s">
        <v>399</v>
      </c>
      <c r="AL27" s="250" t="s">
        <v>12</v>
      </c>
    </row>
    <row r="28" spans="1:38" s="1" customFormat="1" ht="26.25" customHeight="1" thickBot="1" x14ac:dyDescent="0.3">
      <c r="A28" s="244" t="s">
        <v>123</v>
      </c>
      <c r="B28" s="244" t="s">
        <v>164</v>
      </c>
      <c r="C28" s="245" t="s">
        <v>146</v>
      </c>
      <c r="D28" s="246"/>
      <c r="E28" s="247">
        <v>0.55278626341515635</v>
      </c>
      <c r="F28" s="247">
        <v>8.8675641881726858E-2</v>
      </c>
      <c r="G28" s="247">
        <v>6.7865675307372794E-2</v>
      </c>
      <c r="H28" s="247">
        <v>3.0142519568408116E-4</v>
      </c>
      <c r="I28" s="247">
        <v>0.113754918714013</v>
      </c>
      <c r="J28" s="247">
        <v>0.113754918714013</v>
      </c>
      <c r="K28" s="247">
        <v>0.113754918714013</v>
      </c>
      <c r="L28" s="247">
        <v>6.2553899877969985E-2</v>
      </c>
      <c r="M28" s="247">
        <v>0.66754658893450347</v>
      </c>
      <c r="N28" s="247">
        <v>3.2980504583229778E-2</v>
      </c>
      <c r="O28" s="247">
        <v>1.495988373360665E-6</v>
      </c>
      <c r="P28" s="247">
        <v>1.4591441029640679E-4</v>
      </c>
      <c r="Q28" s="247">
        <v>2.8906938884827397E-6</v>
      </c>
      <c r="R28" s="247">
        <v>2.2626267173922376E-4</v>
      </c>
      <c r="S28" s="247">
        <v>1.5200791150545389E-4</v>
      </c>
      <c r="T28" s="247">
        <v>7.503196367021505E-6</v>
      </c>
      <c r="U28" s="247">
        <v>2.7894110302441504E-6</v>
      </c>
      <c r="V28" s="247">
        <v>4.9905549969678936E-4</v>
      </c>
      <c r="W28" s="247">
        <v>7.5299999999999998E-4</v>
      </c>
      <c r="X28" s="247">
        <v>4.929980502E-4</v>
      </c>
      <c r="Y28" s="247">
        <v>5.560874626E-4</v>
      </c>
      <c r="Z28" s="247">
        <v>4.3221730230000001E-4</v>
      </c>
      <c r="AA28" s="247">
        <v>4.6511723130000001E-4</v>
      </c>
      <c r="AB28" s="247">
        <v>1.9464200464000001E-3</v>
      </c>
      <c r="AC28" s="247">
        <v>7.5300000000000003E-7</v>
      </c>
      <c r="AD28" s="247">
        <v>6.2949999999999997E-7</v>
      </c>
      <c r="AE28" s="248"/>
      <c r="AF28" s="247">
        <v>1148.7891650782999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1.7991276426386831</v>
      </c>
      <c r="F29" s="247">
        <v>0.14324340521992218</v>
      </c>
      <c r="G29" s="247">
        <v>0.11615659061090804</v>
      </c>
      <c r="H29" s="247">
        <v>4.1092916431177082E-4</v>
      </c>
      <c r="I29" s="247">
        <v>7.5163364279973333E-2</v>
      </c>
      <c r="J29" s="247">
        <v>7.5163364279973333E-2</v>
      </c>
      <c r="K29" s="247">
        <v>7.5163364279973333E-2</v>
      </c>
      <c r="L29" s="247">
        <v>3.8026033281990432E-2</v>
      </c>
      <c r="M29" s="247">
        <v>0.45737782469619176</v>
      </c>
      <c r="N29" s="247">
        <v>4.8050791249016798E-4</v>
      </c>
      <c r="O29" s="247">
        <v>2.2364333613059238E-6</v>
      </c>
      <c r="P29" s="247">
        <v>2.3688598709307082E-4</v>
      </c>
      <c r="Q29" s="247">
        <v>4.4714591289689916E-6</v>
      </c>
      <c r="R29" s="247">
        <v>3.7980376798293561E-4</v>
      </c>
      <c r="S29" s="247">
        <v>2.5469581355223257E-4</v>
      </c>
      <c r="T29" s="247">
        <v>8.9668473498665528E-6</v>
      </c>
      <c r="U29" s="247">
        <v>4.4700515353261346E-6</v>
      </c>
      <c r="V29" s="247">
        <v>8.0456704854941824E-4</v>
      </c>
      <c r="W29" s="247">
        <v>8.9528000000000003E-3</v>
      </c>
      <c r="X29" s="247">
        <v>1.2789961510000002E-4</v>
      </c>
      <c r="Y29" s="247">
        <v>7.7450322579999996E-4</v>
      </c>
      <c r="Z29" s="247">
        <v>8.6545406320000001E-4</v>
      </c>
      <c r="AA29" s="247">
        <v>1.9895495730000001E-4</v>
      </c>
      <c r="AB29" s="247">
        <v>1.9668118614000001E-3</v>
      </c>
      <c r="AC29" s="247">
        <v>1.9477999999999998E-6</v>
      </c>
      <c r="AD29" s="247">
        <v>1.5621E-6</v>
      </c>
      <c r="AE29" s="248"/>
      <c r="AF29" s="247">
        <v>1907.9027188371001</v>
      </c>
      <c r="AG29" s="247" t="s">
        <v>399</v>
      </c>
      <c r="AH29" s="247">
        <v>10.264502605100001</v>
      </c>
      <c r="AI29" s="247">
        <v>0</v>
      </c>
      <c r="AJ29" s="247">
        <v>0</v>
      </c>
      <c r="AK29" s="247" t="s">
        <v>399</v>
      </c>
      <c r="AL29" s="250" t="s">
        <v>12</v>
      </c>
    </row>
    <row r="30" spans="1:38" s="1" customFormat="1" ht="26.25" customHeight="1" thickBot="1" x14ac:dyDescent="0.3">
      <c r="A30" s="244" t="s">
        <v>123</v>
      </c>
      <c r="B30" s="244" t="s">
        <v>166</v>
      </c>
      <c r="C30" s="245" t="s">
        <v>54</v>
      </c>
      <c r="D30" s="246"/>
      <c r="E30" s="247">
        <v>7.6262609329514706E-3</v>
      </c>
      <c r="F30" s="247">
        <v>0.17549546457042864</v>
      </c>
      <c r="G30" s="247">
        <v>9.0097012777341095E-4</v>
      </c>
      <c r="H30" s="247">
        <v>7.3785382771826346E-5</v>
      </c>
      <c r="I30" s="247">
        <v>2.8698030675442408E-3</v>
      </c>
      <c r="J30" s="247">
        <v>2.8698030675442408E-3</v>
      </c>
      <c r="K30" s="247">
        <v>2.8698030675442408E-3</v>
      </c>
      <c r="L30" s="247">
        <v>4.4471632619202001E-4</v>
      </c>
      <c r="M30" s="247">
        <v>0.83431609608093149</v>
      </c>
      <c r="N30" s="247">
        <v>4.8877898349420634E-2</v>
      </c>
      <c r="O30" s="247">
        <v>3.7236009271768548E-5</v>
      </c>
      <c r="P30" s="247">
        <v>1.3064066852714454E-5</v>
      </c>
      <c r="Q30" s="247">
        <v>4.5048506388670542E-7</v>
      </c>
      <c r="R30" s="247">
        <v>1.649788637978064E-4</v>
      </c>
      <c r="S30" s="247">
        <v>6.3085036853808207E-3</v>
      </c>
      <c r="T30" s="247">
        <v>2.6176052216051468E-4</v>
      </c>
      <c r="U30" s="247">
        <v>3.707401064941835E-5</v>
      </c>
      <c r="V30" s="247">
        <v>3.696142346130389E-3</v>
      </c>
      <c r="W30" s="247">
        <v>1.0369000000000001E-3</v>
      </c>
      <c r="X30" s="247">
        <v>1.5801054700000002E-5</v>
      </c>
      <c r="Y30" s="247">
        <v>2.8968600100000001E-5</v>
      </c>
      <c r="Z30" s="247">
        <v>9.8756591000000005E-6</v>
      </c>
      <c r="AA30" s="247">
        <v>3.3906429600000007E-5</v>
      </c>
      <c r="AB30" s="247">
        <v>8.855174350000001E-5</v>
      </c>
      <c r="AC30" s="247">
        <v>1.037E-6</v>
      </c>
      <c r="AD30" s="247">
        <v>1.037E-6</v>
      </c>
      <c r="AE30" s="248"/>
      <c r="AF30" s="247">
        <v>65.731777288700002</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1.1609615855390516</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53.869128391899999</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5.0485235615862663E-2</v>
      </c>
      <c r="J32" s="247">
        <v>0.10154390177517841</v>
      </c>
      <c r="K32" s="247">
        <v>0.12517289745091872</v>
      </c>
      <c r="L32" s="247">
        <v>1.032183035378742E-2</v>
      </c>
      <c r="M32" s="247" t="s">
        <v>399</v>
      </c>
      <c r="N32" s="247">
        <v>0.43227043743578841</v>
      </c>
      <c r="O32" s="247">
        <v>1.8198675929980077E-3</v>
      </c>
      <c r="P32" s="247">
        <v>0</v>
      </c>
      <c r="Q32" s="247">
        <v>4.9078633326944234E-3</v>
      </c>
      <c r="R32" s="247">
        <v>0.16212106630234083</v>
      </c>
      <c r="S32" s="247">
        <v>3.5660143957646224</v>
      </c>
      <c r="T32" s="247">
        <v>2.4414702575373915E-2</v>
      </c>
      <c r="U32" s="247">
        <v>2.503457949018374E-3</v>
      </c>
      <c r="V32" s="247">
        <v>1.0169529060299898</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3356.9914071141043</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1.5832036473118625E-2</v>
      </c>
      <c r="J33" s="247">
        <v>2.9318586061330788E-2</v>
      </c>
      <c r="K33" s="247">
        <v>5.8637172122661577E-2</v>
      </c>
      <c r="L33" s="247">
        <v>6.215540245002127E-4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3356.9914071141043</v>
      </c>
      <c r="AL33" s="250" t="s">
        <v>459</v>
      </c>
    </row>
    <row r="34" spans="1:38" s="1" customFormat="1" ht="26.25" customHeight="1" thickBot="1" x14ac:dyDescent="0.3">
      <c r="A34" s="244" t="s">
        <v>121</v>
      </c>
      <c r="B34" s="244" t="s">
        <v>170</v>
      </c>
      <c r="C34" s="245" t="s">
        <v>58</v>
      </c>
      <c r="D34" s="246"/>
      <c r="E34" s="247">
        <v>0.12501698300000019</v>
      </c>
      <c r="F34" s="247">
        <v>1.1096667400000019E-2</v>
      </c>
      <c r="G34" s="247">
        <v>9.7429150000000152E-3</v>
      </c>
      <c r="H34" s="247">
        <v>1.6716791000000028E-5</v>
      </c>
      <c r="I34" s="247">
        <v>3.2684915900000051E-3</v>
      </c>
      <c r="J34" s="247">
        <v>3.4346339300000061E-3</v>
      </c>
      <c r="K34" s="247">
        <v>3.6264155200000057E-3</v>
      </c>
      <c r="L34" s="247">
        <v>2.1245195335000038E-3</v>
      </c>
      <c r="M34" s="247">
        <v>2.5526437300000045E-2</v>
      </c>
      <c r="N34" s="247" t="s">
        <v>502</v>
      </c>
      <c r="O34" s="247">
        <v>2.3895781000000041E-5</v>
      </c>
      <c r="P34" s="247" t="s">
        <v>502</v>
      </c>
      <c r="Q34" s="247" t="s">
        <v>502</v>
      </c>
      <c r="R34" s="247">
        <v>1.1927379100000019E-4</v>
      </c>
      <c r="S34" s="247">
        <v>4.0551037800000064E-3</v>
      </c>
      <c r="T34" s="247">
        <v>1.6696279600000028E-4</v>
      </c>
      <c r="U34" s="247">
        <v>2.3895781000000041E-5</v>
      </c>
      <c r="V34" s="247">
        <v>2.3854758200000043E-3</v>
      </c>
      <c r="W34" s="247" t="s">
        <v>502</v>
      </c>
      <c r="X34" s="247">
        <v>7.158478600000011E-5</v>
      </c>
      <c r="Y34" s="247">
        <v>1.1927379100000019E-4</v>
      </c>
      <c r="Z34" s="247" t="s">
        <v>502</v>
      </c>
      <c r="AA34" s="247" t="s">
        <v>502</v>
      </c>
      <c r="AB34" s="247">
        <v>1.9085857700000032E-4</v>
      </c>
      <c r="AC34" s="247" t="s">
        <v>399</v>
      </c>
      <c r="AD34" s="247" t="s">
        <v>399</v>
      </c>
      <c r="AE34" s="248"/>
      <c r="AF34" s="249">
        <v>102.55700000000016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4.4335227620989522E-2</v>
      </c>
      <c r="F36" s="247">
        <v>1.5813545317387989E-3</v>
      </c>
      <c r="G36" s="247">
        <v>1.6995979920423144E-3</v>
      </c>
      <c r="H36" s="247">
        <v>4.1275951235313356E-6</v>
      </c>
      <c r="I36" s="247">
        <v>7.9055586601282522E-4</v>
      </c>
      <c r="J36" s="247">
        <v>8.471281991765193E-4</v>
      </c>
      <c r="K36" s="247">
        <v>8.471281991765193E-4</v>
      </c>
      <c r="L36" s="247">
        <v>2.6260974174472095E-4</v>
      </c>
      <c r="M36" s="247">
        <v>4.1785830632926043E-3</v>
      </c>
      <c r="N36" s="247">
        <v>7.3398353284913088E-5</v>
      </c>
      <c r="O36" s="247">
        <v>5.657233316369419E-6</v>
      </c>
      <c r="P36" s="247">
        <v>1.6947419977793362E-5</v>
      </c>
      <c r="Q36" s="247">
        <v>2.2580373322847893E-5</v>
      </c>
      <c r="R36" s="247">
        <v>2.8237606639217312E-5</v>
      </c>
      <c r="S36" s="247">
        <v>4.9701101281580246E-4</v>
      </c>
      <c r="T36" s="247">
        <v>5.6475213278434631E-4</v>
      </c>
      <c r="U36" s="247">
        <v>5.6475213278434624E-5</v>
      </c>
      <c r="V36" s="247">
        <v>6.7765399939858566E-4</v>
      </c>
      <c r="W36" s="247">
        <v>7.3398353284913093E-2</v>
      </c>
      <c r="X36" s="247" t="s">
        <v>502</v>
      </c>
      <c r="Y36" s="247" t="s">
        <v>502</v>
      </c>
      <c r="Z36" s="247" t="s">
        <v>502</v>
      </c>
      <c r="AA36" s="247" t="s">
        <v>502</v>
      </c>
      <c r="AB36" s="247">
        <v>1.9181177338763265E-6</v>
      </c>
      <c r="AC36" s="247">
        <v>4.5160746645695786E-5</v>
      </c>
      <c r="AD36" s="247">
        <v>2.1463494642362942E-5</v>
      </c>
      <c r="AE36" s="248"/>
      <c r="AF36" s="249">
        <v>24.279971314890204</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15.170000000000002</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1.126016888755256E-2</v>
      </c>
      <c r="F38" s="247">
        <v>1.0107827255902029E-3</v>
      </c>
      <c r="G38" s="247">
        <v>6.2824466686535647E-4</v>
      </c>
      <c r="H38" s="247">
        <v>1.8325026444796151E-6</v>
      </c>
      <c r="I38" s="247">
        <v>8.8419140023578927E-4</v>
      </c>
      <c r="J38" s="247">
        <v>9.4204642453140567E-4</v>
      </c>
      <c r="K38" s="247">
        <v>1.346442598178781E-3</v>
      </c>
      <c r="L38" s="247">
        <v>4.4957635981256736E-4</v>
      </c>
      <c r="M38" s="247">
        <v>3.9158869130272167E-3</v>
      </c>
      <c r="N38" s="247">
        <v>7.0700820685893723E-7</v>
      </c>
      <c r="O38" s="247">
        <v>3.4747812885019992E-6</v>
      </c>
      <c r="P38" s="247" t="s">
        <v>502</v>
      </c>
      <c r="Q38" s="247" t="s">
        <v>502</v>
      </c>
      <c r="R38" s="247">
        <v>1.3246997910790561E-5</v>
      </c>
      <c r="S38" s="247">
        <v>4.7412827096320498E-4</v>
      </c>
      <c r="T38" s="247">
        <v>1.7988688047811076E-5</v>
      </c>
      <c r="U38" s="247">
        <v>2.4164938378424874E-6</v>
      </c>
      <c r="V38" s="247">
        <v>2.7746984058529183E-4</v>
      </c>
      <c r="W38" s="247" t="s">
        <v>502</v>
      </c>
      <c r="X38" s="247">
        <v>7.2364428322687706E-6</v>
      </c>
      <c r="Y38" s="247">
        <v>1.2060717804384357E-5</v>
      </c>
      <c r="Z38" s="247" t="s">
        <v>399</v>
      </c>
      <c r="AA38" s="247" t="s">
        <v>399</v>
      </c>
      <c r="AB38" s="247">
        <v>1.9297160636653127E-5</v>
      </c>
      <c r="AC38" s="247" t="s">
        <v>502</v>
      </c>
      <c r="AD38" s="247" t="s">
        <v>399</v>
      </c>
      <c r="AE38" s="248"/>
      <c r="AF38" s="249">
        <v>10.324723630847918</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0.81254419139080503</v>
      </c>
      <c r="F39" s="247">
        <v>0.33935959605179361</v>
      </c>
      <c r="G39" s="247">
        <v>0.55008634971687342</v>
      </c>
      <c r="H39" s="247">
        <v>6.4276410567516325E-3</v>
      </c>
      <c r="I39" s="247">
        <v>0.1112653131343707</v>
      </c>
      <c r="J39" s="247">
        <v>0.12848126536643717</v>
      </c>
      <c r="K39" s="247">
        <v>0.12852789197300055</v>
      </c>
      <c r="L39" s="247">
        <v>5.7994609353981312E-2</v>
      </c>
      <c r="M39" s="247">
        <v>0.82096996036180492</v>
      </c>
      <c r="N39" s="247">
        <v>4.6749228995944796E-2</v>
      </c>
      <c r="O39" s="247">
        <v>8.78570549699785E-4</v>
      </c>
      <c r="P39" s="247">
        <v>5.8928866313569216E-3</v>
      </c>
      <c r="Q39" s="247">
        <v>3.8616070618895711E-3</v>
      </c>
      <c r="R39" s="247">
        <v>5.7403433680558932E-2</v>
      </c>
      <c r="S39" s="247">
        <v>1.7297936616912209E-2</v>
      </c>
      <c r="T39" s="247">
        <v>0.71504691316201618</v>
      </c>
      <c r="U39" s="247">
        <v>1.1497215017214778E-3</v>
      </c>
      <c r="V39" s="247">
        <v>0.11139030529829347</v>
      </c>
      <c r="W39" s="247">
        <v>4.0737451584201077E-2</v>
      </c>
      <c r="X39" s="247">
        <v>3.2096294287473336E-4</v>
      </c>
      <c r="Y39" s="247">
        <v>5.0640285878270444E-4</v>
      </c>
      <c r="Z39" s="247">
        <v>1.7831802602177139E-4</v>
      </c>
      <c r="AA39" s="247">
        <v>1.4234225884037665E-4</v>
      </c>
      <c r="AB39" s="247">
        <v>1.1480260865195859E-3</v>
      </c>
      <c r="AC39" s="247">
        <v>1.2622367259330866E-3</v>
      </c>
      <c r="AD39" s="247">
        <v>1.8757872737533263E-3</v>
      </c>
      <c r="AE39" s="248"/>
      <c r="AF39" s="249">
        <v>5718.6679126378667</v>
      </c>
      <c r="AG39" s="249">
        <v>6.6609437947670775</v>
      </c>
      <c r="AH39" s="249">
        <v>9756.2933039156942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1.6317568389748567</v>
      </c>
      <c r="F41" s="247">
        <v>0.50719584963625142</v>
      </c>
      <c r="G41" s="247">
        <v>1.4437051471871016</v>
      </c>
      <c r="H41" s="247">
        <v>2.0749041691933943E-2</v>
      </c>
      <c r="I41" s="247">
        <v>0.43083118793973268</v>
      </c>
      <c r="J41" s="247">
        <v>0.43707035319011472</v>
      </c>
      <c r="K41" s="247">
        <v>0.47390358841523367</v>
      </c>
      <c r="L41" s="247">
        <v>2.9201853018482115E-2</v>
      </c>
      <c r="M41" s="247">
        <v>5.3421718837086933</v>
      </c>
      <c r="N41" s="247">
        <v>0.11675466623023811</v>
      </c>
      <c r="O41" s="247">
        <v>3.1108540215364958E-3</v>
      </c>
      <c r="P41" s="247">
        <v>7.7528150773573381E-3</v>
      </c>
      <c r="Q41" s="247">
        <v>4.7661628665138242E-3</v>
      </c>
      <c r="R41" s="247">
        <v>1.4784495631595142E-2</v>
      </c>
      <c r="S41" s="247">
        <v>2.1408759359383051E-2</v>
      </c>
      <c r="T41" s="247">
        <v>1.1361549967536109E-2</v>
      </c>
      <c r="U41" s="247">
        <v>0.10452328631932054</v>
      </c>
      <c r="V41" s="247">
        <v>0.26563737342066113</v>
      </c>
      <c r="W41" s="247">
        <v>0.82624677758542786</v>
      </c>
      <c r="X41" s="247">
        <v>0.20812409504224821</v>
      </c>
      <c r="Y41" s="247">
        <v>0.29451586501085181</v>
      </c>
      <c r="Z41" s="247">
        <v>0.11633550294923907</v>
      </c>
      <c r="AA41" s="247">
        <v>0.10136491270547093</v>
      </c>
      <c r="AB41" s="247">
        <v>0.72034037570781007</v>
      </c>
      <c r="AC41" s="247">
        <v>1.2282494789454363E-3</v>
      </c>
      <c r="AD41" s="247">
        <v>0.14762484010422175</v>
      </c>
      <c r="AE41" s="248"/>
      <c r="AF41" s="249">
        <v>9347.111746700004</v>
      </c>
      <c r="AG41" s="249">
        <v>868.34849765780518</v>
      </c>
      <c r="AH41" s="249">
        <v>21253.185077340015</v>
      </c>
      <c r="AI41" s="249">
        <v>137.97468207951945</v>
      </c>
      <c r="AJ41" s="249" t="s">
        <v>399</v>
      </c>
      <c r="AK41" s="249" t="s">
        <v>414</v>
      </c>
      <c r="AL41" s="250" t="s">
        <v>12</v>
      </c>
    </row>
    <row r="42" spans="1:38" s="1" customFormat="1" ht="26.25" customHeight="1" thickBot="1" x14ac:dyDescent="0.3">
      <c r="A42" s="244" t="s">
        <v>121</v>
      </c>
      <c r="B42" s="244" t="s">
        <v>178</v>
      </c>
      <c r="C42" s="245" t="s">
        <v>60</v>
      </c>
      <c r="D42" s="246"/>
      <c r="E42" s="247">
        <v>2.2487694763685365E-3</v>
      </c>
      <c r="F42" s="247">
        <v>0.11577450112419098</v>
      </c>
      <c r="G42" s="247">
        <v>2.2552849670408117E-4</v>
      </c>
      <c r="H42" s="247">
        <v>6.2208289737992694E-6</v>
      </c>
      <c r="I42" s="247">
        <v>3.4161214516237169E-4</v>
      </c>
      <c r="J42" s="247">
        <v>3.5340478126909172E-4</v>
      </c>
      <c r="K42" s="247">
        <v>3.6660200600797168E-4</v>
      </c>
      <c r="L42" s="247">
        <v>3.2643395027598623E-5</v>
      </c>
      <c r="M42" s="247">
        <v>0.22649768932249997</v>
      </c>
      <c r="N42" s="247">
        <v>1.2153894947304702E-2</v>
      </c>
      <c r="O42" s="247">
        <v>4.0394574410413591E-6</v>
      </c>
      <c r="P42" s="247" t="s">
        <v>502</v>
      </c>
      <c r="Q42" s="247" t="s">
        <v>502</v>
      </c>
      <c r="R42" s="247">
        <v>4.2052149194032376E-5</v>
      </c>
      <c r="S42" s="247">
        <v>1.1490397957774462E-3</v>
      </c>
      <c r="T42" s="247">
        <v>2.9930393907734281E-5</v>
      </c>
      <c r="U42" s="247">
        <v>3.7588082784013594E-6</v>
      </c>
      <c r="V42" s="247">
        <v>5.5393217640512785E-4</v>
      </c>
      <c r="W42" s="247" t="s">
        <v>502</v>
      </c>
      <c r="X42" s="247">
        <v>1.0636368855275265E-5</v>
      </c>
      <c r="Y42" s="247">
        <v>1.1710624023275264E-5</v>
      </c>
      <c r="Z42" s="247" t="s">
        <v>399</v>
      </c>
      <c r="AA42" s="247" t="s">
        <v>399</v>
      </c>
      <c r="AB42" s="247">
        <v>2.2346992878550538E-5</v>
      </c>
      <c r="AC42" s="247" t="s">
        <v>502</v>
      </c>
      <c r="AD42" s="247" t="s">
        <v>399</v>
      </c>
      <c r="AE42" s="248"/>
      <c r="AF42" s="249">
        <v>16.453807357874094</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2.3214286631185596E-3</v>
      </c>
      <c r="F44" s="247">
        <v>1.4633357055437045E-2</v>
      </c>
      <c r="G44" s="247">
        <v>1.6744887358253655E-4</v>
      </c>
      <c r="H44" s="247">
        <v>5.2073502317850588E-7</v>
      </c>
      <c r="I44" s="247">
        <v>4.4112570269157767E-4</v>
      </c>
      <c r="J44" s="247">
        <v>4.5114442123003924E-4</v>
      </c>
      <c r="K44" s="247">
        <v>5.5235985499926983E-4</v>
      </c>
      <c r="L44" s="247">
        <v>1.0206306423601306E-4</v>
      </c>
      <c r="M44" s="247">
        <v>3.1340727665392143E-2</v>
      </c>
      <c r="N44" s="247">
        <v>1.4198528943937143E-3</v>
      </c>
      <c r="O44" s="247">
        <v>2.4301323054251419E-6</v>
      </c>
      <c r="P44" s="247" t="s">
        <v>502</v>
      </c>
      <c r="Q44" s="247" t="s">
        <v>502</v>
      </c>
      <c r="R44" s="247">
        <v>7.6246592165641624E-6</v>
      </c>
      <c r="S44" s="247">
        <v>3.2330495314948149E-4</v>
      </c>
      <c r="T44" s="247">
        <v>9.5882899693990581E-6</v>
      </c>
      <c r="U44" s="247">
        <v>9.8181472331744826E-7</v>
      </c>
      <c r="V44" s="247">
        <v>1.8725438269866793E-4</v>
      </c>
      <c r="W44" s="247" t="s">
        <v>502</v>
      </c>
      <c r="X44" s="247">
        <v>3.3845962623523428E-6</v>
      </c>
      <c r="Y44" s="247">
        <v>4.4699961641872405E-6</v>
      </c>
      <c r="Z44" s="247" t="s">
        <v>399</v>
      </c>
      <c r="AA44" s="247" t="s">
        <v>399</v>
      </c>
      <c r="AB44" s="247">
        <v>7.8545924265395824E-6</v>
      </c>
      <c r="AC44" s="247" t="s">
        <v>502</v>
      </c>
      <c r="AD44" s="247" t="s">
        <v>399</v>
      </c>
      <c r="AE44" s="248"/>
      <c r="AF44" s="249">
        <v>4.2392818893578035</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1.0210466638823246E-4</v>
      </c>
      <c r="F47" s="247">
        <v>1.4356130569543948E-5</v>
      </c>
      <c r="G47" s="247">
        <v>5.956042203421183E-6</v>
      </c>
      <c r="H47" s="247">
        <v>1.663846966955339E-8</v>
      </c>
      <c r="I47" s="247">
        <v>1.2008578169299101E-5</v>
      </c>
      <c r="J47" s="247">
        <v>9.2353769865111577E-5</v>
      </c>
      <c r="K47" s="247">
        <v>6.8449609651189433E-4</v>
      </c>
      <c r="L47" s="247">
        <v>5.3490715191640202E-6</v>
      </c>
      <c r="M47" s="247">
        <v>4.9373147617246595E-5</v>
      </c>
      <c r="N47" s="247">
        <v>4.4862424083974262E-8</v>
      </c>
      <c r="O47" s="247">
        <v>1.3395271905411164E-6</v>
      </c>
      <c r="P47" s="247" t="s">
        <v>502</v>
      </c>
      <c r="Q47" s="247" t="s">
        <v>502</v>
      </c>
      <c r="R47" s="247">
        <v>1.5607781731295629E-6</v>
      </c>
      <c r="S47" s="247">
        <v>1.399799569330126E-4</v>
      </c>
      <c r="T47" s="247">
        <v>1.5828051997795141E-6</v>
      </c>
      <c r="U47" s="247">
        <v>2.2918527323103219E-8</v>
      </c>
      <c r="V47" s="247">
        <v>4.921668438891497E-5</v>
      </c>
      <c r="W47" s="247" t="s">
        <v>502</v>
      </c>
      <c r="X47" s="247">
        <v>6.4988785618993124E-8</v>
      </c>
      <c r="Y47" s="247">
        <v>1.0943679723879805E-7</v>
      </c>
      <c r="Z47" s="247" t="s">
        <v>399</v>
      </c>
      <c r="AA47" s="247" t="s">
        <v>399</v>
      </c>
      <c r="AB47" s="247">
        <v>1.7442558285779116E-7</v>
      </c>
      <c r="AC47" s="247" t="s">
        <v>502</v>
      </c>
      <c r="AD47" s="247" t="s">
        <v>399</v>
      </c>
      <c r="AE47" s="248"/>
      <c r="AF47" s="249">
        <v>9.7852149464855237E-2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399</v>
      </c>
      <c r="F48" s="247">
        <v>3.549727999999988E-5</v>
      </c>
      <c r="G48" s="247" t="s">
        <v>399</v>
      </c>
      <c r="H48" s="247" t="s">
        <v>399</v>
      </c>
      <c r="I48" s="247" t="s">
        <v>399</v>
      </c>
      <c r="J48" s="247" t="s">
        <v>399</v>
      </c>
      <c r="K48" s="247" t="s">
        <v>399</v>
      </c>
      <c r="L48" s="247" t="s">
        <v>399</v>
      </c>
      <c r="M48" s="247" t="s">
        <v>399</v>
      </c>
      <c r="N48" s="247" t="s">
        <v>399</v>
      </c>
      <c r="O48" s="247" t="s">
        <v>399</v>
      </c>
      <c r="P48" s="247" t="s">
        <v>399</v>
      </c>
      <c r="Q48" s="247" t="s">
        <v>399</v>
      </c>
      <c r="R48" s="247" t="s">
        <v>399</v>
      </c>
      <c r="S48" s="247" t="s">
        <v>399</v>
      </c>
      <c r="T48" s="247" t="s">
        <v>399</v>
      </c>
      <c r="U48" s="247" t="s">
        <v>399</v>
      </c>
      <c r="V48" s="247" t="s">
        <v>399</v>
      </c>
      <c r="W48" s="247" t="s">
        <v>399</v>
      </c>
      <c r="X48" s="247" t="s">
        <v>399</v>
      </c>
      <c r="Y48" s="247" t="s">
        <v>399</v>
      </c>
      <c r="Z48" s="247" t="s">
        <v>399</v>
      </c>
      <c r="AA48" s="247" t="s">
        <v>399</v>
      </c>
      <c r="AB48" s="247" t="s">
        <v>399</v>
      </c>
      <c r="AC48" s="247" t="s">
        <v>399</v>
      </c>
      <c r="AD48" s="247" t="s">
        <v>399</v>
      </c>
      <c r="AE48" s="248"/>
      <c r="AF48" s="249" t="s">
        <v>503</v>
      </c>
      <c r="AG48" s="249" t="s">
        <v>503</v>
      </c>
      <c r="AH48" s="249" t="s">
        <v>503</v>
      </c>
      <c r="AI48" s="249" t="s">
        <v>503</v>
      </c>
      <c r="AJ48" s="249" t="s">
        <v>503</v>
      </c>
      <c r="AK48" s="249" t="s">
        <v>414</v>
      </c>
      <c r="AL48" s="250" t="s">
        <v>374</v>
      </c>
    </row>
    <row r="49" spans="1:38" s="1" customFormat="1" ht="26.25" customHeight="1" thickBot="1" x14ac:dyDescent="0.3">
      <c r="A49" s="244" t="s">
        <v>116</v>
      </c>
      <c r="B49" s="244" t="s">
        <v>185</v>
      </c>
      <c r="C49" s="245" t="s">
        <v>66</v>
      </c>
      <c r="D49" s="246"/>
      <c r="E49" s="247">
        <v>2.5043478260869568E-5</v>
      </c>
      <c r="F49" s="247">
        <v>2.1426086956521741E-4</v>
      </c>
      <c r="G49" s="247">
        <v>2.2260869565217392E-5</v>
      </c>
      <c r="H49" s="247">
        <v>3.8400000000000001E-3</v>
      </c>
      <c r="I49" s="247">
        <v>1.6973913043478264E-3</v>
      </c>
      <c r="J49" s="247">
        <v>4.0626086956521744E-3</v>
      </c>
      <c r="K49" s="247">
        <v>9.6556521739130444E-3</v>
      </c>
      <c r="L49" s="247">
        <v>8.3172173913043492E-4</v>
      </c>
      <c r="M49" s="247">
        <v>1.2800000000000001E-2</v>
      </c>
      <c r="N49" s="247">
        <v>1.0573913043478262E-2</v>
      </c>
      <c r="O49" s="247">
        <v>1.9478260869565218E-4</v>
      </c>
      <c r="P49" s="247">
        <v>3.3391304347826084E-4</v>
      </c>
      <c r="Q49" s="247">
        <v>3.6173913043478263E-4</v>
      </c>
      <c r="R49" s="247">
        <v>4.7304347826086961E-3</v>
      </c>
      <c r="S49" s="247">
        <v>1.3356521739130434E-3</v>
      </c>
      <c r="T49" s="247">
        <v>3.3391304347826084E-3</v>
      </c>
      <c r="U49" s="247">
        <v>4.4521739130434784E-4</v>
      </c>
      <c r="V49" s="247">
        <v>6.1217391304347829E-3</v>
      </c>
      <c r="W49" s="247">
        <v>8.347826086956521E-2</v>
      </c>
      <c r="X49" s="247">
        <v>4.4521739130434787E-3</v>
      </c>
      <c r="Y49" s="247">
        <v>5.5652173913043473E-3</v>
      </c>
      <c r="Z49" s="247">
        <v>2.7826086956521737E-3</v>
      </c>
      <c r="AA49" s="247">
        <v>1.9478260869565218E-3</v>
      </c>
      <c r="AB49" s="247">
        <v>1.4747826086956524E-2</v>
      </c>
      <c r="AC49" s="247" t="s">
        <v>502</v>
      </c>
      <c r="AD49" s="247" t="s">
        <v>502</v>
      </c>
      <c r="AE49" s="248"/>
      <c r="AF49" s="249" t="s">
        <v>399</v>
      </c>
      <c r="AG49" s="249" t="s">
        <v>399</v>
      </c>
      <c r="AH49" s="249" t="s">
        <v>399</v>
      </c>
      <c r="AI49" s="249" t="s">
        <v>399</v>
      </c>
      <c r="AJ49" s="249" t="s">
        <v>399</v>
      </c>
      <c r="AK49" s="249">
        <v>2.782608695652174E-2</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0.45477895134098689</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0.61475574829858659</v>
      </c>
      <c r="AL53" s="250" t="s">
        <v>373</v>
      </c>
    </row>
    <row r="54" spans="1:38" s="1" customFormat="1" ht="37.5" customHeight="1" thickBot="1" x14ac:dyDescent="0.3">
      <c r="A54" s="244" t="s">
        <v>116</v>
      </c>
      <c r="B54" s="251" t="s">
        <v>188</v>
      </c>
      <c r="C54" s="254" t="s">
        <v>291</v>
      </c>
      <c r="D54" s="256"/>
      <c r="E54" s="247" t="s">
        <v>399</v>
      </c>
      <c r="F54" s="247">
        <v>0.68229737614908759</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32141.456262640066</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2.3362782348082599E-3</v>
      </c>
      <c r="J61" s="247">
        <v>2.3362782348082596E-2</v>
      </c>
      <c r="K61" s="247">
        <v>7.7611678977384468E-2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63111.567354965591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0.94193154927312939</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950339</v>
      </c>
      <c r="AL82" s="250" t="s">
        <v>398</v>
      </c>
    </row>
    <row r="83" spans="1:38" s="1" customFormat="1" ht="26.25" customHeight="1" thickBot="1" x14ac:dyDescent="0.3">
      <c r="A83" s="244" t="s">
        <v>114</v>
      </c>
      <c r="B83" s="260" t="s">
        <v>218</v>
      </c>
      <c r="C83" s="261" t="s">
        <v>72</v>
      </c>
      <c r="D83" s="246"/>
      <c r="E83" s="247" t="s">
        <v>502</v>
      </c>
      <c r="F83" s="247">
        <v>8.1740897506925217E-4</v>
      </c>
      <c r="G83" s="247" t="s">
        <v>502</v>
      </c>
      <c r="H83" s="247" t="s">
        <v>399</v>
      </c>
      <c r="I83" s="247">
        <v>2.0435224376731304E-4</v>
      </c>
      <c r="J83" s="247">
        <v>1.5326418282548477E-3</v>
      </c>
      <c r="K83" s="247">
        <v>7.1523285318559563E-3</v>
      </c>
      <c r="L83" s="247">
        <v>1.1648077894736843E-5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2.0689921480695346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0.11002359704700003</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950339</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0.5574796179999999</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4.4646186875536139E-3</v>
      </c>
      <c r="F91" s="247">
        <v>1.1865001106667038E-2</v>
      </c>
      <c r="G91" s="247">
        <v>1.8298971394297167E-3</v>
      </c>
      <c r="H91" s="247">
        <v>1.0173503015014093E-2</v>
      </c>
      <c r="I91" s="247">
        <v>7.6580046345292266E-2</v>
      </c>
      <c r="J91" s="247">
        <v>8.6178808922619227E-2</v>
      </c>
      <c r="K91" s="247">
        <v>8.8161379517477712E-2</v>
      </c>
      <c r="L91" s="247">
        <v>2.9785075092149692E-4</v>
      </c>
      <c r="M91" s="247">
        <v>0.1365051143617193</v>
      </c>
      <c r="N91" s="247">
        <v>0.15713149667788964</v>
      </c>
      <c r="O91" s="247">
        <v>1.5827172117307442E-2</v>
      </c>
      <c r="P91" s="247">
        <v>3.546057932779188E-4</v>
      </c>
      <c r="Q91" s="247">
        <v>2.8176583598277677E-4</v>
      </c>
      <c r="R91" s="247">
        <v>1.2972911828519002E-2</v>
      </c>
      <c r="S91" s="247">
        <v>0.49332840496609798</v>
      </c>
      <c r="T91" s="247">
        <v>2.8658475817991056E-2</v>
      </c>
      <c r="U91" s="247">
        <v>2.3322464534850751E-3</v>
      </c>
      <c r="V91" s="247">
        <v>0.2850445649781379</v>
      </c>
      <c r="W91" s="247">
        <v>2.4514465096419502E-4</v>
      </c>
      <c r="X91" s="247">
        <v>2.7211056257025643E-4</v>
      </c>
      <c r="Y91" s="247">
        <v>1.1031509293388775E-4</v>
      </c>
      <c r="Z91" s="247">
        <v>1.1031509293388775E-4</v>
      </c>
      <c r="AA91" s="247">
        <v>1.1031509293388775E-4</v>
      </c>
      <c r="AB91" s="247">
        <v>6.0305584137191975E-4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8.9025742027444399E-2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6.1128744026389654E-5</v>
      </c>
      <c r="F99" s="247">
        <v>1.4195294058519528E-3</v>
      </c>
      <c r="G99" s="247" t="s">
        <v>399</v>
      </c>
      <c r="H99" s="247">
        <v>1.8513442109723778E-3</v>
      </c>
      <c r="I99" s="247">
        <v>4.3869999999999998E-5</v>
      </c>
      <c r="J99" s="247">
        <v>6.7409999999999993E-5</v>
      </c>
      <c r="K99" s="247">
        <v>1.4766000000000001E-4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0.107</v>
      </c>
      <c r="AL99" s="250" t="s">
        <v>402</v>
      </c>
    </row>
    <row r="100" spans="1:38" s="1" customFormat="1" ht="26.25" customHeight="1" thickBot="1" x14ac:dyDescent="0.3">
      <c r="A100" s="244" t="s">
        <v>118</v>
      </c>
      <c r="B100" s="244" t="s">
        <v>227</v>
      </c>
      <c r="C100" s="245" t="s">
        <v>435</v>
      </c>
      <c r="D100" s="263"/>
      <c r="E100" s="247">
        <v>1.9709540007381809E-4</v>
      </c>
      <c r="F100" s="247">
        <v>3.3063511849148698E-3</v>
      </c>
      <c r="G100" s="247" t="s">
        <v>399</v>
      </c>
      <c r="H100" s="247">
        <v>3.6062624861262793E-3</v>
      </c>
      <c r="I100" s="247">
        <v>7.3860000000000001E-5</v>
      </c>
      <c r="J100" s="247">
        <v>1.1094000000000002E-4</v>
      </c>
      <c r="K100" s="247">
        <v>2.4227999999999996E-4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0.41699999999999998</v>
      </c>
      <c r="AL100" s="250" t="s">
        <v>402</v>
      </c>
    </row>
    <row r="101" spans="1:38" s="1" customFormat="1" ht="26.25" customHeight="1" thickBot="1" x14ac:dyDescent="0.3">
      <c r="A101" s="244" t="s">
        <v>118</v>
      </c>
      <c r="B101" s="244" t="s">
        <v>229</v>
      </c>
      <c r="C101" s="245" t="s">
        <v>272</v>
      </c>
      <c r="D101" s="263"/>
      <c r="E101" s="247">
        <v>2.4892117008533496E-6</v>
      </c>
      <c r="F101" s="247">
        <v>2.4688801418193958E-5</v>
      </c>
      <c r="G101" s="247" t="s">
        <v>399</v>
      </c>
      <c r="H101" s="247">
        <v>8.41374192221187E-5</v>
      </c>
      <c r="I101" s="247">
        <v>2.1600000000000001E-6</v>
      </c>
      <c r="J101" s="247">
        <v>6.4799999999999998E-6</v>
      </c>
      <c r="K101" s="247">
        <v>1.5120000000000001E-5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0.108</v>
      </c>
      <c r="AL101" s="250" t="s">
        <v>402</v>
      </c>
    </row>
    <row r="102" spans="1:38" s="1" customFormat="1" ht="26.25" customHeight="1" thickBot="1" x14ac:dyDescent="0.3">
      <c r="A102" s="244" t="s">
        <v>118</v>
      </c>
      <c r="B102" s="244" t="s">
        <v>230</v>
      </c>
      <c r="C102" s="245" t="s">
        <v>436</v>
      </c>
      <c r="D102" s="263"/>
      <c r="E102" s="247">
        <v>1.0331354217158978E-7</v>
      </c>
      <c r="F102" s="247">
        <v>1.0898599035369107E-6</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t="s">
        <v>501</v>
      </c>
      <c r="F104" s="247" t="s">
        <v>501</v>
      </c>
      <c r="G104" s="247" t="s">
        <v>399</v>
      </c>
      <c r="H104" s="247" t="s">
        <v>501</v>
      </c>
      <c r="I104" s="247" t="s">
        <v>501</v>
      </c>
      <c r="J104" s="247" t="s">
        <v>501</v>
      </c>
      <c r="K104" s="247" t="s">
        <v>501</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9.5424780517503829E-6</v>
      </c>
      <c r="F105" s="247">
        <v>1.2046394520547947E-4</v>
      </c>
      <c r="G105" s="247" t="s">
        <v>399</v>
      </c>
      <c r="H105" s="247">
        <v>2.4331481065449008E-4</v>
      </c>
      <c r="I105" s="247">
        <v>2.8000000000000003E-6</v>
      </c>
      <c r="J105" s="247">
        <v>4.3999999999999994E-6</v>
      </c>
      <c r="K105" s="247">
        <v>9.5999999999999996E-6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0.02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5.0038842106058174E-7</v>
      </c>
      <c r="F107" s="247">
        <v>1.188E-5</v>
      </c>
      <c r="G107" s="247" t="s">
        <v>399</v>
      </c>
      <c r="H107" s="247">
        <v>1.9955706158833856E-5</v>
      </c>
      <c r="I107" s="247">
        <v>2.16E-7</v>
      </c>
      <c r="J107" s="247">
        <v>2.88E-6</v>
      </c>
      <c r="K107" s="247">
        <v>1.3679999999999999E-5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7.1999999999999995E-2</v>
      </c>
      <c r="AL107" s="250" t="s">
        <v>402</v>
      </c>
    </row>
    <row r="108" spans="1:38" s="1" customFormat="1" ht="26.25" customHeight="1" thickBot="1" x14ac:dyDescent="0.3">
      <c r="A108" s="244" t="s">
        <v>118</v>
      </c>
      <c r="B108" s="244" t="s">
        <v>356</v>
      </c>
      <c r="C108" s="245" t="s">
        <v>438</v>
      </c>
      <c r="D108" s="263"/>
      <c r="E108" s="247">
        <v>8.0383682098085421E-8</v>
      </c>
      <c r="F108" s="247">
        <v>1.7279999999999998E-6</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3.1526148757407301E-7</v>
      </c>
      <c r="F110" s="247">
        <v>3.4064999999999993E-5</v>
      </c>
      <c r="G110" s="247" t="s">
        <v>399</v>
      </c>
      <c r="H110" s="247">
        <v>7.784593874687986E-6</v>
      </c>
      <c r="I110" s="247">
        <v>1.4759999999999999E-6</v>
      </c>
      <c r="J110" s="247">
        <v>1.0170000000000001E-5</v>
      </c>
      <c r="K110" s="247">
        <v>1.023E-5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7.2000000000000008E-2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3.3710363999999988E-3</v>
      </c>
      <c r="F112" s="247" t="s">
        <v>502</v>
      </c>
      <c r="G112" s="247" t="s">
        <v>399</v>
      </c>
      <c r="H112" s="247">
        <v>4.2137954999999991E-3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84275.909999999989</v>
      </c>
      <c r="AL112" s="250" t="s">
        <v>492</v>
      </c>
    </row>
    <row r="113" spans="1:38" s="1" customFormat="1" ht="26.25" customHeight="1" thickBot="1" x14ac:dyDescent="0.3">
      <c r="A113" s="244" t="s">
        <v>128</v>
      </c>
      <c r="B113" s="264" t="s">
        <v>246</v>
      </c>
      <c r="C113" s="265" t="s">
        <v>135</v>
      </c>
      <c r="D113" s="246"/>
      <c r="E113" s="247">
        <v>1.4634641828701117E-3</v>
      </c>
      <c r="F113" s="247" t="s">
        <v>502</v>
      </c>
      <c r="G113" s="247" t="s">
        <v>399</v>
      </c>
      <c r="H113" s="247">
        <v>3.4675380754826978E-3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15429.698337696069</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3.622752758457162E-3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21156.906234056722</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5.6719980000000004E-5</v>
      </c>
      <c r="J119" s="247">
        <v>1.0089408000000001E-3</v>
      </c>
      <c r="K119" s="247">
        <v>1.0089408000000001E-3</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685.17</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5.8924619999999994E-4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685.17</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502</v>
      </c>
      <c r="V131" s="247">
        <v>6.8253212240219994E-4</v>
      </c>
      <c r="W131" s="247">
        <v>28.560000000000002</v>
      </c>
      <c r="X131" s="247" t="s">
        <v>502</v>
      </c>
      <c r="Y131" s="247" t="s">
        <v>502</v>
      </c>
      <c r="Z131" s="247" t="s">
        <v>502</v>
      </c>
      <c r="AA131" s="247" t="s">
        <v>502</v>
      </c>
      <c r="AB131" s="247">
        <v>2.8559999999999999E-8</v>
      </c>
      <c r="AC131" s="247">
        <v>7.1400000000000005E-2</v>
      </c>
      <c r="AD131" s="247">
        <v>1.4280000000000001E-2</v>
      </c>
      <c r="AE131" s="248"/>
      <c r="AF131" s="249" t="s">
        <v>399</v>
      </c>
      <c r="AG131" s="249" t="s">
        <v>399</v>
      </c>
      <c r="AH131" s="249" t="s">
        <v>399</v>
      </c>
      <c r="AI131" s="249" t="s">
        <v>399</v>
      </c>
      <c r="AJ131" s="249" t="s">
        <v>399</v>
      </c>
      <c r="AK131" s="249">
        <v>0.71399999999999997</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4.7866499999999999E-3</v>
      </c>
      <c r="F133" s="247">
        <v>7.5426000000000006E-5</v>
      </c>
      <c r="G133" s="247">
        <v>6.5562600000000008E-4</v>
      </c>
      <c r="H133" s="247" t="s">
        <v>399</v>
      </c>
      <c r="I133" s="247">
        <v>2.0132940000000004E-4</v>
      </c>
      <c r="J133" s="247">
        <v>2.0132940000000004E-4</v>
      </c>
      <c r="K133" s="247">
        <v>2.2372512000000004E-4</v>
      </c>
      <c r="L133" s="247" t="s">
        <v>502</v>
      </c>
      <c r="M133" s="247">
        <v>8.1228000000000008E-4</v>
      </c>
      <c r="N133" s="247">
        <v>1.7423406E-4</v>
      </c>
      <c r="O133" s="247">
        <v>2.9184060000000005E-5</v>
      </c>
      <c r="P133" s="247">
        <v>8.64498E-3</v>
      </c>
      <c r="Q133" s="247">
        <v>7.8965220000000002E-5</v>
      </c>
      <c r="R133" s="247">
        <v>7.867512000000001E-5</v>
      </c>
      <c r="S133" s="247">
        <v>7.2118860000000009E-5</v>
      </c>
      <c r="T133" s="247">
        <v>1.0054865999999999E-4</v>
      </c>
      <c r="U133" s="247">
        <v>1.1476356000000002E-4</v>
      </c>
      <c r="V133" s="247">
        <v>9.2901624000000008E-4</v>
      </c>
      <c r="W133" s="247">
        <v>1.5665400000000002E-4</v>
      </c>
      <c r="X133" s="247">
        <v>7.6586400000000003E-8</v>
      </c>
      <c r="Y133" s="247">
        <v>4.1832420000000002E-8</v>
      </c>
      <c r="Z133" s="247">
        <v>3.7364879999999999E-8</v>
      </c>
      <c r="AA133" s="247">
        <v>4.0555980000000003E-8</v>
      </c>
      <c r="AB133" s="247">
        <v>1.9633968000000003E-7</v>
      </c>
      <c r="AC133" s="247">
        <v>8.7030000000000007E-4</v>
      </c>
      <c r="AD133" s="247">
        <v>2.3788200000000002E-3</v>
      </c>
      <c r="AE133" s="248"/>
      <c r="AF133" s="249" t="s">
        <v>399</v>
      </c>
      <c r="AG133" s="249" t="s">
        <v>399</v>
      </c>
      <c r="AH133" s="249" t="s">
        <v>399</v>
      </c>
      <c r="AI133" s="249" t="s">
        <v>399</v>
      </c>
      <c r="AJ133" s="249" t="s">
        <v>399</v>
      </c>
      <c r="AK133" s="249">
        <v>5802</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4.3390529999999997E-2</v>
      </c>
      <c r="J139" s="247">
        <v>4.3390529999999997E-2</v>
      </c>
      <c r="K139" s="247">
        <v>4.3390529999999997E-2</v>
      </c>
      <c r="L139" s="247" t="s">
        <v>502</v>
      </c>
      <c r="M139" s="247" t="s">
        <v>502</v>
      </c>
      <c r="N139" s="247">
        <v>1.2684000000000003E-4</v>
      </c>
      <c r="O139" s="247">
        <v>2.5376000000000001E-4</v>
      </c>
      <c r="P139" s="247">
        <v>2.5376000000000001E-4</v>
      </c>
      <c r="Q139" s="247">
        <v>4.0233000000000006E-4</v>
      </c>
      <c r="R139" s="247">
        <v>3.8246999999999999E-4</v>
      </c>
      <c r="S139" s="247">
        <v>8.9175000000000007E-4</v>
      </c>
      <c r="T139" s="247" t="s">
        <v>502</v>
      </c>
      <c r="U139" s="247" t="s">
        <v>502</v>
      </c>
      <c r="V139" s="247" t="s">
        <v>502</v>
      </c>
      <c r="W139" s="247">
        <v>0.43129000000000001</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1104</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10.530840265929088</v>
      </c>
      <c r="F141" s="271">
        <f t="shared" ref="F141:AD141" si="0">SUM(F14:F140)</f>
        <v>12.901432698154927</v>
      </c>
      <c r="G141" s="271">
        <f t="shared" si="0"/>
        <v>2.6899516031202984</v>
      </c>
      <c r="H141" s="271">
        <f t="shared" si="0"/>
        <v>7.6483778711646078E-2</v>
      </c>
      <c r="I141" s="271">
        <f t="shared" si="0"/>
        <v>1.4650884615038111</v>
      </c>
      <c r="J141" s="271">
        <f t="shared" si="0"/>
        <v>1.5961931244242882</v>
      </c>
      <c r="K141" s="271">
        <f t="shared" si="0"/>
        <v>1.8058614811497802</v>
      </c>
      <c r="L141" s="271">
        <f t="shared" si="0"/>
        <v>0.40657113997564615</v>
      </c>
      <c r="M141" s="271">
        <f t="shared" si="0"/>
        <v>52.694422653286196</v>
      </c>
      <c r="N141" s="271">
        <f t="shared" si="0"/>
        <v>7.6196030677217479</v>
      </c>
      <c r="O141" s="271">
        <f t="shared" si="0"/>
        <v>0.22278529555245061</v>
      </c>
      <c r="P141" s="271">
        <f t="shared" si="0"/>
        <v>0.25280079076670614</v>
      </c>
      <c r="Q141" s="271">
        <f t="shared" si="0"/>
        <v>5.7219305225521926E-2</v>
      </c>
      <c r="R141" s="271">
        <f>SUM(R14:R140)</f>
        <v>0.45183436747608674</v>
      </c>
      <c r="S141" s="271">
        <f t="shared" si="0"/>
        <v>4.3997942568931521</v>
      </c>
      <c r="T141" s="271">
        <f t="shared" si="0"/>
        <v>0.86142752113339782</v>
      </c>
      <c r="U141" s="271">
        <f t="shared" si="0"/>
        <v>0.11776555019650553</v>
      </c>
      <c r="V141" s="271">
        <f t="shared" si="0"/>
        <v>2.6852369106567027</v>
      </c>
      <c r="W141" s="271">
        <f t="shared" si="0"/>
        <v>31.609058924063461</v>
      </c>
      <c r="X141" s="271">
        <f t="shared" si="0"/>
        <v>0.21673729565653693</v>
      </c>
      <c r="Y141" s="271">
        <f t="shared" si="0"/>
        <v>0.30611607229636145</v>
      </c>
      <c r="Z141" s="271">
        <f t="shared" si="0"/>
        <v>0.12275909397307333</v>
      </c>
      <c r="AA141" s="271">
        <f t="shared" si="0"/>
        <v>0.10769918332328249</v>
      </c>
      <c r="AB141" s="271">
        <f t="shared" si="0"/>
        <v>0.75331358819710803</v>
      </c>
      <c r="AC141" s="271">
        <f t="shared" si="0"/>
        <v>9.8702828288920519E-2</v>
      </c>
      <c r="AD141" s="271">
        <f t="shared" si="0"/>
        <v>0.1662258880567698</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3.800250848769307</v>
      </c>
      <c r="F143" s="247">
        <v>4.6600948583470441</v>
      </c>
      <c r="G143" s="247">
        <v>0.27764874883062723</v>
      </c>
      <c r="H143" s="247">
        <v>1.0627175181006939E-2</v>
      </c>
      <c r="I143" s="247">
        <v>0.35388810460265757</v>
      </c>
      <c r="J143" s="247">
        <v>0.35388810460265757</v>
      </c>
      <c r="K143" s="247">
        <v>0.35388810460265757</v>
      </c>
      <c r="L143" s="247">
        <v>0.19503446683101683</v>
      </c>
      <c r="M143" s="247">
        <v>38.568570901754157</v>
      </c>
      <c r="N143" s="247">
        <v>4.0389861236511537</v>
      </c>
      <c r="O143" s="247">
        <v>2.8724534937924016E-5</v>
      </c>
      <c r="P143" s="247">
        <v>1.4937457698211939E-3</v>
      </c>
      <c r="Q143" s="247">
        <v>4.5040630407058033E-5</v>
      </c>
      <c r="R143" s="247">
        <v>1.4460332065922485E-3</v>
      </c>
      <c r="S143" s="247">
        <v>1.0038525601347651E-3</v>
      </c>
      <c r="T143" s="247">
        <v>3.0102473178354641E-4</v>
      </c>
      <c r="U143" s="247">
        <v>3.2632190938267999E-5</v>
      </c>
      <c r="V143" s="247">
        <v>5.5015411848245406E-3</v>
      </c>
      <c r="W143" s="247">
        <v>6.4239199999999996E-2</v>
      </c>
      <c r="X143" s="247">
        <v>2.6359341569999997E-3</v>
      </c>
      <c r="Y143" s="247">
        <v>3.4812565113999999E-3</v>
      </c>
      <c r="Z143" s="247">
        <v>2.1267155586999998E-3</v>
      </c>
      <c r="AA143" s="247">
        <v>3.3658017595000001E-3</v>
      </c>
      <c r="AB143" s="247">
        <v>1.16097079866E-2</v>
      </c>
      <c r="AC143" s="247">
        <v>6.42393E-5</v>
      </c>
      <c r="AD143" s="247">
        <v>1.41092E-5</v>
      </c>
      <c r="AE143" s="248"/>
      <c r="AF143" s="247">
        <v>8877.8884045537998</v>
      </c>
      <c r="AG143" s="247" t="s">
        <v>399</v>
      </c>
      <c r="AH143" s="247">
        <v>0</v>
      </c>
      <c r="AI143" s="247">
        <v>0</v>
      </c>
      <c r="AJ143" s="247">
        <v>0</v>
      </c>
      <c r="AK143" s="247" t="s">
        <v>399</v>
      </c>
      <c r="AL143" s="154" t="s">
        <v>12</v>
      </c>
    </row>
    <row r="144" spans="1:38" s="3" customFormat="1" ht="26.25" customHeight="1" thickBot="1" x14ac:dyDescent="0.3">
      <c r="A144" s="153"/>
      <c r="B144" s="154" t="s">
        <v>449</v>
      </c>
      <c r="C144" s="155" t="s">
        <v>450</v>
      </c>
      <c r="D144" s="156" t="s">
        <v>1</v>
      </c>
      <c r="E144" s="247">
        <v>0.60967102474917223</v>
      </c>
      <c r="F144" s="247">
        <v>9.2863192690796001E-2</v>
      </c>
      <c r="G144" s="247">
        <v>7.5275616137432791E-2</v>
      </c>
      <c r="H144" s="247">
        <v>3.3003987330303006E-4</v>
      </c>
      <c r="I144" s="247">
        <v>0.12640768621956019</v>
      </c>
      <c r="J144" s="247">
        <v>0.12640768621956019</v>
      </c>
      <c r="K144" s="247">
        <v>0.12640768621956019</v>
      </c>
      <c r="L144" s="247">
        <v>6.951441184896423E-2</v>
      </c>
      <c r="M144" s="247">
        <v>0.6769586219970718</v>
      </c>
      <c r="N144" s="247">
        <v>2.8905855018706333E-2</v>
      </c>
      <c r="O144" s="247">
        <v>1.6148870510142921E-6</v>
      </c>
      <c r="P144" s="247">
        <v>1.6008298848492521E-4</v>
      </c>
      <c r="Q144" s="247">
        <v>3.1410137906478662E-6</v>
      </c>
      <c r="R144" s="247">
        <v>2.4994419241997068E-4</v>
      </c>
      <c r="S144" s="247">
        <v>1.6785398683295789E-4</v>
      </c>
      <c r="T144" s="247">
        <v>7.7909528747679442E-6</v>
      </c>
      <c r="U144" s="247">
        <v>3.0522534792671477E-6</v>
      </c>
      <c r="V144" s="247">
        <v>5.46742816926665E-4</v>
      </c>
      <c r="W144" s="247">
        <v>7.5920000000000002E-4</v>
      </c>
      <c r="X144" s="247">
        <v>5.4667997719999996E-4</v>
      </c>
      <c r="Y144" s="247">
        <v>6.1580442140000003E-4</v>
      </c>
      <c r="Z144" s="247">
        <v>4.7957875590000002E-4</v>
      </c>
      <c r="AA144" s="247">
        <v>5.1434040180000002E-4</v>
      </c>
      <c r="AB144" s="247">
        <v>2.1564035562999999E-3</v>
      </c>
      <c r="AC144" s="247">
        <v>7.5929999999999998E-7</v>
      </c>
      <c r="AD144" s="247">
        <v>6.5089999999999999E-7</v>
      </c>
      <c r="AE144" s="248"/>
      <c r="AF144" s="247">
        <v>1266.2211317890999</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1.9985540871870562</v>
      </c>
      <c r="F145" s="247">
        <v>0.15908934863755661</v>
      </c>
      <c r="G145" s="247">
        <v>0.12908156246764185</v>
      </c>
      <c r="H145" s="247">
        <v>4.56622217914168E-4</v>
      </c>
      <c r="I145" s="247">
        <v>8.3527365632114964E-2</v>
      </c>
      <c r="J145" s="247">
        <v>8.3527365632114964E-2</v>
      </c>
      <c r="K145" s="247">
        <v>8.3527365632114964E-2</v>
      </c>
      <c r="L145" s="247">
        <v>4.2257914184723008E-2</v>
      </c>
      <c r="M145" s="247">
        <v>0.50783143311994461</v>
      </c>
      <c r="N145" s="247">
        <v>4.263456293828559E-4</v>
      </c>
      <c r="O145" s="247">
        <v>2.4846625253101212E-6</v>
      </c>
      <c r="P145" s="247">
        <v>2.632200327230712E-4</v>
      </c>
      <c r="Q145" s="247">
        <v>4.9680914909418297E-6</v>
      </c>
      <c r="R145" s="247">
        <v>4.2205093327180027E-4</v>
      </c>
      <c r="S145" s="247">
        <v>2.8302578646420432E-4</v>
      </c>
      <c r="T145" s="247">
        <v>9.9571534964166758E-6</v>
      </c>
      <c r="U145" s="247">
        <v>4.9668579312634169E-6</v>
      </c>
      <c r="V145" s="247">
        <v>8.9399742083706235E-4</v>
      </c>
      <c r="W145" s="247">
        <v>9.9451000000000001E-3</v>
      </c>
      <c r="X145" s="247">
        <v>1.4207736200000002E-4</v>
      </c>
      <c r="Y145" s="247">
        <v>8.6035735800000005E-4</v>
      </c>
      <c r="Z145" s="247">
        <v>9.6139014899999996E-4</v>
      </c>
      <c r="AA145" s="247">
        <v>2.2100922930000001E-4</v>
      </c>
      <c r="AB145" s="247">
        <v>2.1848340982999997E-3</v>
      </c>
      <c r="AC145" s="247">
        <v>2.1612000000000002E-6</v>
      </c>
      <c r="AD145" s="247">
        <v>1.7348999999999999E-6</v>
      </c>
      <c r="AE145" s="248"/>
      <c r="AF145" s="247">
        <v>2120.0866355572002</v>
      </c>
      <c r="AG145" s="247" t="s">
        <v>399</v>
      </c>
      <c r="AH145" s="247">
        <v>10.264502605100001</v>
      </c>
      <c r="AI145" s="247">
        <v>0</v>
      </c>
      <c r="AJ145" s="247">
        <v>0</v>
      </c>
      <c r="AK145" s="247" t="s">
        <v>399</v>
      </c>
      <c r="AL145" s="154" t="s">
        <v>12</v>
      </c>
    </row>
    <row r="146" spans="1:38" s="3" customFormat="1" ht="26.25" customHeight="1" thickBot="1" x14ac:dyDescent="0.3">
      <c r="A146" s="153"/>
      <c r="B146" s="154" t="s">
        <v>453</v>
      </c>
      <c r="C146" s="155" t="s">
        <v>454</v>
      </c>
      <c r="D146" s="156" t="s">
        <v>1</v>
      </c>
      <c r="E146" s="247">
        <v>6.6833549808083068E-3</v>
      </c>
      <c r="F146" s="247">
        <v>0.15379731923126241</v>
      </c>
      <c r="G146" s="247">
        <v>7.8957476592444867E-4</v>
      </c>
      <c r="H146" s="247">
        <v>6.4662605934214125E-5</v>
      </c>
      <c r="I146" s="247">
        <v>2.5149824788368298E-3</v>
      </c>
      <c r="J146" s="247">
        <v>2.5149824788368298E-3</v>
      </c>
      <c r="K146" s="247">
        <v>2.5149824788368298E-3</v>
      </c>
      <c r="L146" s="247">
        <v>3.8973188825207534E-4</v>
      </c>
      <c r="M146" s="247">
        <v>0.73116179545053095</v>
      </c>
      <c r="N146" s="247">
        <v>4.2834666720302915E-2</v>
      </c>
      <c r="O146" s="247">
        <v>3.2632173252375955E-5</v>
      </c>
      <c r="P146" s="247">
        <v>1.1448834105904502E-5</v>
      </c>
      <c r="Q146" s="247">
        <v>3.9478738296222422E-7</v>
      </c>
      <c r="R146" s="247">
        <v>1.4458098415266759E-4</v>
      </c>
      <c r="S146" s="247">
        <v>5.5285243840745681E-3</v>
      </c>
      <c r="T146" s="247">
        <v>2.2939662108878325E-4</v>
      </c>
      <c r="U146" s="247">
        <v>3.2490204034552555E-5</v>
      </c>
      <c r="V146" s="247">
        <v>3.2391537053305065E-3</v>
      </c>
      <c r="W146" s="247">
        <v>9.0859999999999986E-4</v>
      </c>
      <c r="X146" s="247">
        <v>1.3847422599999999E-5</v>
      </c>
      <c r="Y146" s="247">
        <v>2.5386941199999998E-5</v>
      </c>
      <c r="Z146" s="247">
        <v>8.6546391000000001E-6</v>
      </c>
      <c r="AA146" s="247">
        <v>2.9714260800000001E-5</v>
      </c>
      <c r="AB146" s="247">
        <v>7.7603263699999996E-5</v>
      </c>
      <c r="AC146" s="247">
        <v>9.0879999999999999E-7</v>
      </c>
      <c r="AD146" s="247">
        <v>9.0879999999999999E-7</v>
      </c>
      <c r="AE146" s="248"/>
      <c r="AF146" s="247">
        <v>57.604743006</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1.0605188656386233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49.208541993700003</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5.0295957826427228E-2</v>
      </c>
      <c r="J148" s="247">
        <v>0.10108976781907149</v>
      </c>
      <c r="K148" s="247">
        <v>0.12469119937282933</v>
      </c>
      <c r="L148" s="247">
        <v>1.0303270304061449E-2</v>
      </c>
      <c r="M148" s="247" t="s">
        <v>399</v>
      </c>
      <c r="N148" s="247">
        <v>0.42962376729994589</v>
      </c>
      <c r="O148" s="247">
        <v>1.8099127240473458E-3</v>
      </c>
      <c r="P148" s="247">
        <v>0</v>
      </c>
      <c r="Q148" s="247">
        <v>4.8783543735254845E-3</v>
      </c>
      <c r="R148" s="247">
        <v>0.16111578273575547</v>
      </c>
      <c r="S148" s="247">
        <v>3.5437973344170715</v>
      </c>
      <c r="T148" s="247">
        <v>2.4271205858209671E-2</v>
      </c>
      <c r="U148" s="247">
        <v>2.4938239874565857E-3</v>
      </c>
      <c r="V148" s="247">
        <v>1.0128322968182832</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3295.1848139591066</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1.5854073273016866E-2</v>
      </c>
      <c r="J149" s="247">
        <v>2.9359394950031235E-2</v>
      </c>
      <c r="K149" s="247">
        <v>5.8718789900062469E-2</v>
      </c>
      <c r="L149" s="247">
        <v>6.2241917294066226E-4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3295.1848139591066</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10.530840265929088</v>
      </c>
      <c r="F152" s="172">
        <f t="shared" ref="F152:AD152" si="1">F141 + F151 + IF(AND(OR($B$4="AT",$B$4="BE",$B$4="CH",$B$4="GB",$B$4="IE",$B$4="LT",$B$4="LU",$B$4="NL"),SUM(F143:F149)&gt;0),SUM(F143:F149)-SUM(F27:F33),0)</f>
        <v>12.901432698154927</v>
      </c>
      <c r="G152" s="172">
        <f t="shared" si="1"/>
        <v>2.6899516031202984</v>
      </c>
      <c r="H152" s="172">
        <f t="shared" si="1"/>
        <v>7.6483778711646078E-2</v>
      </c>
      <c r="I152" s="172">
        <f t="shared" si="1"/>
        <v>1.4650884615038111</v>
      </c>
      <c r="J152" s="172">
        <f t="shared" si="1"/>
        <v>1.5961931244242882</v>
      </c>
      <c r="K152" s="172">
        <f t="shared" si="1"/>
        <v>1.8058614811497802</v>
      </c>
      <c r="L152" s="172">
        <f t="shared" si="1"/>
        <v>0.40657113997564615</v>
      </c>
      <c r="M152" s="172">
        <f t="shared" si="1"/>
        <v>52.694422653286196</v>
      </c>
      <c r="N152" s="172">
        <f t="shared" si="1"/>
        <v>7.6196030677217479</v>
      </c>
      <c r="O152" s="172">
        <f t="shared" si="1"/>
        <v>0.22278529555245061</v>
      </c>
      <c r="P152" s="172">
        <f t="shared" si="1"/>
        <v>0.25280079076670614</v>
      </c>
      <c r="Q152" s="172">
        <f t="shared" si="1"/>
        <v>5.7219305225521926E-2</v>
      </c>
      <c r="R152" s="172">
        <f t="shared" si="1"/>
        <v>0.45183436747608674</v>
      </c>
      <c r="S152" s="172">
        <f t="shared" si="1"/>
        <v>4.3997942568931521</v>
      </c>
      <c r="T152" s="172">
        <f t="shared" si="1"/>
        <v>0.86142752113339782</v>
      </c>
      <c r="U152" s="172">
        <f t="shared" si="1"/>
        <v>0.11776555019650553</v>
      </c>
      <c r="V152" s="172">
        <f t="shared" si="1"/>
        <v>2.6852369106567027</v>
      </c>
      <c r="W152" s="172">
        <f t="shared" si="1"/>
        <v>31.609058924063461</v>
      </c>
      <c r="X152" s="172">
        <f t="shared" si="1"/>
        <v>0.21673729565653693</v>
      </c>
      <c r="Y152" s="172">
        <f t="shared" si="1"/>
        <v>0.30611607229636145</v>
      </c>
      <c r="Z152" s="172">
        <f t="shared" si="1"/>
        <v>0.12275909397307333</v>
      </c>
      <c r="AA152" s="172">
        <f t="shared" si="1"/>
        <v>0.10769918332328249</v>
      </c>
      <c r="AB152" s="172">
        <f t="shared" si="1"/>
        <v>0.75331358819710803</v>
      </c>
      <c r="AC152" s="172">
        <f t="shared" si="1"/>
        <v>9.8702828288920519E-2</v>
      </c>
      <c r="AD152" s="172">
        <f t="shared" si="1"/>
        <v>0.1662258880567698</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10.530840265929088</v>
      </c>
      <c r="F154" s="172">
        <f>F141 + F153 - IF(OR($B$6=2005,$B$6&gt;=2020),SUM(F99:F122),0) + IF(AND(OR($B$4="AT",$B$4="BE",$B$4="CH",$B$4="GB",$B$4="IE",$B$4="LT",$B$4="LU",$B$4="NL"),SUM(F143:F149)&gt;0),SUM(F143:F149)-SUM(F27:F33),0)</f>
        <v>12.901432698154927</v>
      </c>
      <c r="G154" s="172">
        <f>G141 + G153 + IF(AND(OR($B$4="AT",$B$4="BE",$B$4="CH",$B$4="GB",$B$4="IE",$B$4="LT",$B$4="LU",$B$4="NL"),SUM(G143:G149)&gt;0),SUM(G143:G149)-SUM(G27:G33),0)</f>
        <v>2.6899516031202984</v>
      </c>
      <c r="H154" s="172">
        <f t="shared" ref="H154:AD154" si="2">H141 + H153 + IF(AND(OR($B$4="AT",$B$4="BE",$B$4="CH",$B$4="GB",$B$4="IE",$B$4="LT",$B$4="LU",$B$4="NL"),SUM(H143:H149)&gt;0),SUM(H143:H149)-SUM(H27:H33),0)</f>
        <v>7.6483778711646078E-2</v>
      </c>
      <c r="I154" s="172">
        <f t="shared" si="2"/>
        <v>1.4650884615038111</v>
      </c>
      <c r="J154" s="172">
        <f t="shared" si="2"/>
        <v>1.5961931244242882</v>
      </c>
      <c r="K154" s="172">
        <f t="shared" si="2"/>
        <v>1.8058614811497802</v>
      </c>
      <c r="L154" s="172">
        <f t="shared" si="2"/>
        <v>0.40657113997564615</v>
      </c>
      <c r="M154" s="172">
        <f t="shared" si="2"/>
        <v>52.694422653286196</v>
      </c>
      <c r="N154" s="172">
        <f t="shared" si="2"/>
        <v>7.6196030677217479</v>
      </c>
      <c r="O154" s="172">
        <f t="shared" si="2"/>
        <v>0.22278529555245061</v>
      </c>
      <c r="P154" s="172">
        <f t="shared" si="2"/>
        <v>0.25280079076670614</v>
      </c>
      <c r="Q154" s="172">
        <f t="shared" si="2"/>
        <v>5.7219305225521926E-2</v>
      </c>
      <c r="R154" s="172">
        <f t="shared" si="2"/>
        <v>0.45183436747608674</v>
      </c>
      <c r="S154" s="172">
        <f t="shared" si="2"/>
        <v>4.3997942568931521</v>
      </c>
      <c r="T154" s="172">
        <f t="shared" si="2"/>
        <v>0.86142752113339782</v>
      </c>
      <c r="U154" s="172">
        <f t="shared" si="2"/>
        <v>0.11776555019650553</v>
      </c>
      <c r="V154" s="172">
        <f t="shared" si="2"/>
        <v>2.6852369106567027</v>
      </c>
      <c r="W154" s="172">
        <f t="shared" si="2"/>
        <v>31.609058924063461</v>
      </c>
      <c r="X154" s="172">
        <f t="shared" si="2"/>
        <v>0.21673729565653693</v>
      </c>
      <c r="Y154" s="172">
        <f t="shared" si="2"/>
        <v>0.30611607229636145</v>
      </c>
      <c r="Z154" s="172">
        <f t="shared" si="2"/>
        <v>0.12275909397307333</v>
      </c>
      <c r="AA154" s="172">
        <f t="shared" si="2"/>
        <v>0.10769918332328249</v>
      </c>
      <c r="AB154" s="172">
        <f t="shared" si="2"/>
        <v>0.75331358819710803</v>
      </c>
      <c r="AC154" s="172">
        <f t="shared" si="2"/>
        <v>9.8702828288920519E-2</v>
      </c>
      <c r="AD154" s="172">
        <f t="shared" si="2"/>
        <v>0.1662258880567698</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1994</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1994</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0.68149115060090926</v>
      </c>
      <c r="F14" s="247">
        <v>1.0562954144028521E-2</v>
      </c>
      <c r="G14" s="247">
        <v>0.34493672075592507</v>
      </c>
      <c r="H14" s="247">
        <v>4.7444804101604279E-3</v>
      </c>
      <c r="I14" s="247">
        <v>0.13961451197483798</v>
      </c>
      <c r="J14" s="247">
        <v>0.13962253037483799</v>
      </c>
      <c r="K14" s="247">
        <v>0.13963355567483798</v>
      </c>
      <c r="L14" s="247">
        <v>4.8871851545186171E-3</v>
      </c>
      <c r="M14" s="247">
        <v>0.11561994243346115</v>
      </c>
      <c r="N14" s="247">
        <v>1.9438021431527754</v>
      </c>
      <c r="O14" s="247">
        <v>0.19438339968832927</v>
      </c>
      <c r="P14" s="247">
        <v>0.19438479623989344</v>
      </c>
      <c r="Q14" s="247">
        <v>4.1629672672032082E-2</v>
      </c>
      <c r="R14" s="247">
        <v>0.1943834068285929</v>
      </c>
      <c r="S14" s="247">
        <v>0.1943879410122393</v>
      </c>
      <c r="T14" s="247">
        <v>7.472409890026363E-2</v>
      </c>
      <c r="U14" s="247">
        <v>6.1793119957896606E-3</v>
      </c>
      <c r="V14" s="247">
        <v>0.95241720821077547</v>
      </c>
      <c r="W14" s="247">
        <v>1.5081290574984672</v>
      </c>
      <c r="X14" s="247">
        <v>4.4278698894830662E-6</v>
      </c>
      <c r="Y14" s="247">
        <v>9.4306330342245977E-6</v>
      </c>
      <c r="Z14" s="247">
        <v>5.0106034342245987E-6</v>
      </c>
      <c r="AA14" s="247">
        <v>6.1387305542245983E-6</v>
      </c>
      <c r="AB14" s="247">
        <v>2.4984717192156859E-5</v>
      </c>
      <c r="AC14" s="247">
        <v>2.3783968799999999E-2</v>
      </c>
      <c r="AD14" s="247">
        <v>1.7890595999999999E-6</v>
      </c>
      <c r="AE14" s="248"/>
      <c r="AF14" s="249">
        <v>3.3410000000000015</v>
      </c>
      <c r="AG14" s="249" t="s">
        <v>399</v>
      </c>
      <c r="AH14" s="249">
        <v>14.000516934046344</v>
      </c>
      <c r="AI14" s="249">
        <v>1857.3970725227593</v>
      </c>
      <c r="AJ14" s="249">
        <v>2746.8846405723361</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0.34082402804765055</v>
      </c>
      <c r="F23" s="247">
        <v>0.11434353211900254</v>
      </c>
      <c r="G23" s="247">
        <v>2.0505168774058485E-2</v>
      </c>
      <c r="H23" s="247">
        <v>6.1148737966286269E-5</v>
      </c>
      <c r="I23" s="247">
        <v>2.8524755062043331E-2</v>
      </c>
      <c r="J23" s="247">
        <v>3.4306923345034775E-2</v>
      </c>
      <c r="K23" s="247">
        <v>8.5006875833440076E-2</v>
      </c>
      <c r="L23" s="247">
        <v>1.4363065852436572E-2</v>
      </c>
      <c r="M23" s="247">
        <v>0.38124490132499333</v>
      </c>
      <c r="N23" s="247">
        <v>1.0607722113499871E-2</v>
      </c>
      <c r="O23" s="247">
        <v>1.2142294717472287E-4</v>
      </c>
      <c r="P23" s="247" t="s">
        <v>502</v>
      </c>
      <c r="Q23" s="247" t="s">
        <v>502</v>
      </c>
      <c r="R23" s="247">
        <v>4.2065019274356412E-4</v>
      </c>
      <c r="S23" s="247">
        <v>1.9120182856228872E-2</v>
      </c>
      <c r="T23" s="247">
        <v>5.8393403286045918E-4</v>
      </c>
      <c r="U23" s="247">
        <v>8.1612885301135329E-5</v>
      </c>
      <c r="V23" s="247">
        <v>9.9895635729730752E-3</v>
      </c>
      <c r="W23" s="247" t="s">
        <v>502</v>
      </c>
      <c r="X23" s="247">
        <v>2.5006869191384425E-4</v>
      </c>
      <c r="Y23" s="247">
        <v>4.0615264847374791E-4</v>
      </c>
      <c r="Z23" s="247" t="s">
        <v>399</v>
      </c>
      <c r="AA23" s="247" t="s">
        <v>399</v>
      </c>
      <c r="AB23" s="247">
        <v>6.5622134038759215E-4</v>
      </c>
      <c r="AC23" s="247" t="s">
        <v>502</v>
      </c>
      <c r="AD23" s="247" t="s">
        <v>399</v>
      </c>
      <c r="AE23" s="248"/>
      <c r="AF23" s="249">
        <v>350.76290671717425</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0.39311631612011383</v>
      </c>
      <c r="F24" s="247">
        <v>4.5188772595174481E-2</v>
      </c>
      <c r="G24" s="247">
        <v>2.7982626674572887E-2</v>
      </c>
      <c r="H24" s="247">
        <v>8.6223437007208357E-4</v>
      </c>
      <c r="I24" s="247">
        <v>1.2520947458440993E-2</v>
      </c>
      <c r="J24" s="247">
        <v>1.2522598427870466E-2</v>
      </c>
      <c r="K24" s="247">
        <v>1.2523882515204502E-2</v>
      </c>
      <c r="L24" s="247">
        <v>6.4578003402308345E-3</v>
      </c>
      <c r="M24" s="247">
        <v>7.6874441823237938E-2</v>
      </c>
      <c r="N24" s="247">
        <v>8.5156494020099279E-5</v>
      </c>
      <c r="O24" s="247">
        <v>4.9739592928916532E-6</v>
      </c>
      <c r="P24" s="247">
        <v>7.9457625249553735E-4</v>
      </c>
      <c r="Q24" s="247">
        <v>1.5206378488009147E-4</v>
      </c>
      <c r="R24" s="247">
        <v>1.3446350042851861E-4</v>
      </c>
      <c r="S24" s="247">
        <v>1.3270067117709911E-4</v>
      </c>
      <c r="T24" s="247">
        <v>2.4405866747166543E-5</v>
      </c>
      <c r="U24" s="247">
        <v>1.4113724941888794E-4</v>
      </c>
      <c r="V24" s="247">
        <v>1.7625402290709451E-2</v>
      </c>
      <c r="W24" s="247">
        <v>1.5366421192705257E-3</v>
      </c>
      <c r="X24" s="247">
        <v>1.0400636516844509E-5</v>
      </c>
      <c r="Y24" s="247">
        <v>2.3286052232090571E-5</v>
      </c>
      <c r="Z24" s="247">
        <v>6.7968356680389162E-6</v>
      </c>
      <c r="AA24" s="247">
        <v>5.7015648243409537E-6</v>
      </c>
      <c r="AB24" s="247">
        <v>4.6185089241314939E-5</v>
      </c>
      <c r="AC24" s="247">
        <v>1.1373344958599113E-7</v>
      </c>
      <c r="AD24" s="247">
        <v>3.1184978112287892E-5</v>
      </c>
      <c r="AE24" s="248"/>
      <c r="AF24" s="249">
        <v>572.73913102860627</v>
      </c>
      <c r="AG24" s="249">
        <v>0.18344104771934053</v>
      </c>
      <c r="AH24" s="249">
        <v>1341.4784675835588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3.853969983141071</v>
      </c>
      <c r="F27" s="247">
        <v>4.6472968613970966</v>
      </c>
      <c r="G27" s="247">
        <v>0.27720282091064635</v>
      </c>
      <c r="H27" s="247">
        <v>2.2544891992929972E-2</v>
      </c>
      <c r="I27" s="247">
        <v>0.27905637532236743</v>
      </c>
      <c r="J27" s="247">
        <v>0.27905637532236743</v>
      </c>
      <c r="K27" s="247">
        <v>0.27905637532236743</v>
      </c>
      <c r="L27" s="247">
        <v>0.15678091857271081</v>
      </c>
      <c r="M27" s="247">
        <v>38.33610469042862</v>
      </c>
      <c r="N27" s="247">
        <v>4.2317300636163049</v>
      </c>
      <c r="O27" s="247">
        <v>3.1999877411289481E-5</v>
      </c>
      <c r="P27" s="247">
        <v>1.6231211835604513E-3</v>
      </c>
      <c r="Q27" s="247">
        <v>4.9848828246289079E-5</v>
      </c>
      <c r="R27" s="247">
        <v>1.5201724982869191E-3</v>
      </c>
      <c r="S27" s="247">
        <v>1.0583664614259556E-3</v>
      </c>
      <c r="T27" s="247">
        <v>3.4026340828950566E-4</v>
      </c>
      <c r="U27" s="247">
        <v>3.5697901669999231E-5</v>
      </c>
      <c r="V27" s="247">
        <v>6.0010945033111673E-3</v>
      </c>
      <c r="W27" s="247">
        <v>8.4860699999999997E-2</v>
      </c>
      <c r="X27" s="247">
        <v>2.6848337813000001E-3</v>
      </c>
      <c r="Y27" s="247">
        <v>3.5354106671999998E-3</v>
      </c>
      <c r="Z27" s="247">
        <v>2.1645382539000001E-3</v>
      </c>
      <c r="AA27" s="247">
        <v>3.4332480472000003E-3</v>
      </c>
      <c r="AB27" s="247">
        <v>1.18180307496E-2</v>
      </c>
      <c r="AC27" s="247">
        <v>8.4860700000000006E-5</v>
      </c>
      <c r="AD27" s="247">
        <v>1.79425E-5</v>
      </c>
      <c r="AE27" s="248"/>
      <c r="AF27" s="247">
        <v>9383.5958134240991</v>
      </c>
      <c r="AG27" s="247" t="s">
        <v>399</v>
      </c>
      <c r="AH27" s="247">
        <v>0</v>
      </c>
      <c r="AI27" s="247">
        <v>0</v>
      </c>
      <c r="AJ27" s="247">
        <v>6.9355250000000001E-4</v>
      </c>
      <c r="AK27" s="247" t="s">
        <v>399</v>
      </c>
      <c r="AL27" s="250" t="s">
        <v>12</v>
      </c>
    </row>
    <row r="28" spans="1:38" s="1" customFormat="1" ht="26.25" customHeight="1" thickBot="1" x14ac:dyDescent="0.3">
      <c r="A28" s="244" t="s">
        <v>123</v>
      </c>
      <c r="B28" s="244" t="s">
        <v>164</v>
      </c>
      <c r="C28" s="245" t="s">
        <v>146</v>
      </c>
      <c r="D28" s="246"/>
      <c r="E28" s="247">
        <v>0.57083710835362644</v>
      </c>
      <c r="F28" s="247">
        <v>8.9179373240042686E-2</v>
      </c>
      <c r="G28" s="247">
        <v>7.0610201060539349E-2</v>
      </c>
      <c r="H28" s="247">
        <v>3.2358020094567537E-4</v>
      </c>
      <c r="I28" s="247">
        <v>0.11273729052583634</v>
      </c>
      <c r="J28" s="247">
        <v>0.11273729052583634</v>
      </c>
      <c r="K28" s="247">
        <v>0.11273729052583634</v>
      </c>
      <c r="L28" s="247">
        <v>6.2173394708773644E-2</v>
      </c>
      <c r="M28" s="247">
        <v>0.67747405780090109</v>
      </c>
      <c r="N28" s="247">
        <v>3.1643093400779532E-2</v>
      </c>
      <c r="O28" s="247">
        <v>1.5572253588354794E-6</v>
      </c>
      <c r="P28" s="247">
        <v>1.5184456456856894E-4</v>
      </c>
      <c r="Q28" s="247">
        <v>3.0086801299270245E-6</v>
      </c>
      <c r="R28" s="247">
        <v>2.3542985819696163E-4</v>
      </c>
      <c r="S28" s="247">
        <v>1.5816767335010464E-4</v>
      </c>
      <c r="T28" s="247">
        <v>7.8154602515009267E-6</v>
      </c>
      <c r="U28" s="247">
        <v>2.9029095421830907E-6</v>
      </c>
      <c r="V28" s="247">
        <v>5.1935059996063794E-4</v>
      </c>
      <c r="W28" s="247">
        <v>1.3998999999999999E-3</v>
      </c>
      <c r="X28" s="247">
        <v>5.1737099919999994E-4</v>
      </c>
      <c r="Y28" s="247">
        <v>5.8352064039999998E-4</v>
      </c>
      <c r="Z28" s="247">
        <v>4.5360300229999999E-4</v>
      </c>
      <c r="AA28" s="247">
        <v>4.8802591469999999E-4</v>
      </c>
      <c r="AB28" s="247">
        <v>2.0425205565999995E-3</v>
      </c>
      <c r="AC28" s="247">
        <v>1.3998999999999999E-6</v>
      </c>
      <c r="AD28" s="247">
        <v>7.6840000000000002E-7</v>
      </c>
      <c r="AE28" s="248"/>
      <c r="AF28" s="247">
        <v>1195.3797412394999</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1.7928779435895106</v>
      </c>
      <c r="F29" s="247">
        <v>0.14236489209175948</v>
      </c>
      <c r="G29" s="247">
        <v>0.11741491255799412</v>
      </c>
      <c r="H29" s="247">
        <v>4.1987664571108564E-4</v>
      </c>
      <c r="I29" s="247">
        <v>7.5165774786780742E-2</v>
      </c>
      <c r="J29" s="247">
        <v>7.5165774786780742E-2</v>
      </c>
      <c r="K29" s="247">
        <v>7.5165774786780742E-2</v>
      </c>
      <c r="L29" s="247">
        <v>3.8681405409551305E-2</v>
      </c>
      <c r="M29" s="247">
        <v>0.4576819625931039</v>
      </c>
      <c r="N29" s="247">
        <v>4.5408477293453641E-4</v>
      </c>
      <c r="O29" s="247">
        <v>2.2606985367760931E-6</v>
      </c>
      <c r="P29" s="247">
        <v>2.3945367327280319E-4</v>
      </c>
      <c r="Q29" s="247">
        <v>4.519954100548485E-6</v>
      </c>
      <c r="R29" s="247">
        <v>3.8391904772991055E-4</v>
      </c>
      <c r="S29" s="247">
        <v>2.5745556913279728E-4</v>
      </c>
      <c r="T29" s="247">
        <v>9.064438742159892E-6</v>
      </c>
      <c r="U29" s="247">
        <v>4.5185111275447839E-6</v>
      </c>
      <c r="V29" s="247">
        <v>8.1328871376795014E-4</v>
      </c>
      <c r="W29" s="247">
        <v>9.1507000000000012E-3</v>
      </c>
      <c r="X29" s="247">
        <v>1.307291695E-4</v>
      </c>
      <c r="Y29" s="247">
        <v>7.9163774870000009E-4</v>
      </c>
      <c r="Z29" s="247">
        <v>8.8460071340000002E-4</v>
      </c>
      <c r="AA29" s="247">
        <v>2.033564859E-4</v>
      </c>
      <c r="AB29" s="247">
        <v>2.0103241175000001E-3</v>
      </c>
      <c r="AC29" s="247">
        <v>2.5548000000000001E-6</v>
      </c>
      <c r="AD29" s="247">
        <v>1.615E-6</v>
      </c>
      <c r="AE29" s="248"/>
      <c r="AF29" s="247">
        <v>1928.5778182598999</v>
      </c>
      <c r="AG29" s="247" t="s">
        <v>399</v>
      </c>
      <c r="AH29" s="247">
        <v>11.808706347599999</v>
      </c>
      <c r="AI29" s="247">
        <v>0</v>
      </c>
      <c r="AJ29" s="247">
        <v>0</v>
      </c>
      <c r="AK29" s="247" t="s">
        <v>399</v>
      </c>
      <c r="AL29" s="250" t="s">
        <v>12</v>
      </c>
    </row>
    <row r="30" spans="1:38" s="1" customFormat="1" ht="26.25" customHeight="1" thickBot="1" x14ac:dyDescent="0.3">
      <c r="A30" s="244" t="s">
        <v>123</v>
      </c>
      <c r="B30" s="244" t="s">
        <v>166</v>
      </c>
      <c r="C30" s="245" t="s">
        <v>54</v>
      </c>
      <c r="D30" s="246"/>
      <c r="E30" s="247">
        <v>8.0897727710217433E-3</v>
      </c>
      <c r="F30" s="247">
        <v>0.18615254387498281</v>
      </c>
      <c r="G30" s="247">
        <v>9.5574998894044688E-4</v>
      </c>
      <c r="H30" s="247">
        <v>7.827183620426601E-5</v>
      </c>
      <c r="I30" s="247">
        <v>3.0439854943787995E-3</v>
      </c>
      <c r="J30" s="247">
        <v>3.0439854943787995E-3</v>
      </c>
      <c r="K30" s="247">
        <v>3.0439854943787995E-3</v>
      </c>
      <c r="L30" s="247">
        <v>4.713449798031555E-4</v>
      </c>
      <c r="M30" s="247">
        <v>0.88503158737457877</v>
      </c>
      <c r="N30" s="247">
        <v>4.7634863990309244E-2</v>
      </c>
      <c r="O30" s="247">
        <v>3.940018933244551E-5</v>
      </c>
      <c r="P30" s="247">
        <v>1.3858374839636472E-5</v>
      </c>
      <c r="Q30" s="247">
        <v>4.7787499447022329E-7</v>
      </c>
      <c r="R30" s="247">
        <v>1.7458950542197449E-4</v>
      </c>
      <c r="S30" s="247">
        <v>6.6750386227629735E-3</v>
      </c>
      <c r="T30" s="247">
        <v>2.7697783448156363E-4</v>
      </c>
      <c r="U30" s="247">
        <v>3.9228778779801665E-5</v>
      </c>
      <c r="V30" s="247">
        <v>3.9110177894048775E-3</v>
      </c>
      <c r="W30" s="247">
        <v>1.1001000000000001E-3</v>
      </c>
      <c r="X30" s="247">
        <v>1.6762079400000002E-5</v>
      </c>
      <c r="Y30" s="247">
        <v>3.0730478799999999E-5</v>
      </c>
      <c r="Z30" s="247">
        <v>1.04762996E-5</v>
      </c>
      <c r="AA30" s="247">
        <v>3.5968628699999998E-5</v>
      </c>
      <c r="AB30" s="247">
        <v>9.3937486499999999E-5</v>
      </c>
      <c r="AC30" s="247">
        <v>1.1000000000000001E-6</v>
      </c>
      <c r="AD30" s="247">
        <v>1.1000000000000001E-6</v>
      </c>
      <c r="AE30" s="248"/>
      <c r="AF30" s="247">
        <v>69.728333359900006</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1.133390266169902</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52.589807041999997</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5.2412550390846184E-2</v>
      </c>
      <c r="J32" s="247">
        <v>0.10542302994921005</v>
      </c>
      <c r="K32" s="247">
        <v>0.12995191467904202</v>
      </c>
      <c r="L32" s="247">
        <v>1.0715159480386845E-2</v>
      </c>
      <c r="M32" s="247" t="s">
        <v>399</v>
      </c>
      <c r="N32" s="247">
        <v>0.44880914543604727</v>
      </c>
      <c r="O32" s="247">
        <v>1.889453725858846E-3</v>
      </c>
      <c r="P32" s="247">
        <v>0</v>
      </c>
      <c r="Q32" s="247">
        <v>5.0956194566532421E-3</v>
      </c>
      <c r="R32" s="247">
        <v>0.16832428332591473</v>
      </c>
      <c r="S32" s="247">
        <v>3.7024640584179376</v>
      </c>
      <c r="T32" s="247">
        <v>2.5348598794230397E-2</v>
      </c>
      <c r="U32" s="247">
        <v>2.5990382935808408E-3</v>
      </c>
      <c r="V32" s="247">
        <v>1.0557868399821473</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3488.9358143697018</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1.6411850942123569E-2</v>
      </c>
      <c r="J33" s="247">
        <v>3.0392316559488073E-2</v>
      </c>
      <c r="K33" s="247">
        <v>6.0784633118976146E-2</v>
      </c>
      <c r="L33" s="247">
        <v>6.4431711106114709E-4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3488.9358143697018</v>
      </c>
      <c r="AL33" s="250" t="s">
        <v>459</v>
      </c>
    </row>
    <row r="34" spans="1:38" s="1" customFormat="1" ht="26.25" customHeight="1" thickBot="1" x14ac:dyDescent="0.3">
      <c r="A34" s="244" t="s">
        <v>121</v>
      </c>
      <c r="B34" s="244" t="s">
        <v>170</v>
      </c>
      <c r="C34" s="245" t="s">
        <v>58</v>
      </c>
      <c r="D34" s="246"/>
      <c r="E34" s="247">
        <v>0.12190431525999995</v>
      </c>
      <c r="F34" s="247">
        <v>1.0820383027999996E-2</v>
      </c>
      <c r="G34" s="247">
        <v>9.5003362999999952E-3</v>
      </c>
      <c r="H34" s="247">
        <v>1.6300577019999991E-5</v>
      </c>
      <c r="I34" s="247">
        <v>3.1871128197999985E-3</v>
      </c>
      <c r="J34" s="247">
        <v>3.3491185545999986E-3</v>
      </c>
      <c r="K34" s="247">
        <v>3.5361251743999981E-3</v>
      </c>
      <c r="L34" s="247">
        <v>2.0716233328699992E-3</v>
      </c>
      <c r="M34" s="247">
        <v>2.489088110599999E-2</v>
      </c>
      <c r="N34" s="247" t="s">
        <v>502</v>
      </c>
      <c r="O34" s="247">
        <v>2.3300824819999994E-5</v>
      </c>
      <c r="P34" s="247" t="s">
        <v>502</v>
      </c>
      <c r="Q34" s="247" t="s">
        <v>502</v>
      </c>
      <c r="R34" s="247">
        <v>1.1630411701999995E-4</v>
      </c>
      <c r="S34" s="247">
        <v>3.9541399715999981E-3</v>
      </c>
      <c r="T34" s="247">
        <v>1.6280576311999991E-4</v>
      </c>
      <c r="U34" s="247">
        <v>2.3300824819999994E-5</v>
      </c>
      <c r="V34" s="247">
        <v>2.3260823403999991E-3</v>
      </c>
      <c r="W34" s="247" t="s">
        <v>502</v>
      </c>
      <c r="X34" s="247">
        <v>6.9802470919999969E-5</v>
      </c>
      <c r="Y34" s="247">
        <v>1.1630411701999995E-4</v>
      </c>
      <c r="Z34" s="247" t="s">
        <v>502</v>
      </c>
      <c r="AA34" s="247" t="s">
        <v>502</v>
      </c>
      <c r="AB34" s="247">
        <v>1.8610658793999992E-4</v>
      </c>
      <c r="AC34" s="247" t="s">
        <v>399</v>
      </c>
      <c r="AD34" s="247" t="s">
        <v>399</v>
      </c>
      <c r="AE34" s="248"/>
      <c r="AF34" s="249">
        <v>100.00353999999996</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4.3126085049508024E-2</v>
      </c>
      <c r="F36" s="247">
        <v>1.538226680873197E-3</v>
      </c>
      <c r="G36" s="247">
        <v>1.6532453195320712E-3</v>
      </c>
      <c r="H36" s="247">
        <v>4.0150243474350302E-6</v>
      </c>
      <c r="I36" s="247">
        <v>7.6899525148520329E-4</v>
      </c>
      <c r="J36" s="247">
        <v>8.2402470283534236E-4</v>
      </c>
      <c r="K36" s="247">
        <v>8.2402470283534236E-4</v>
      </c>
      <c r="L36" s="247">
        <v>2.5544765787895613E-4</v>
      </c>
      <c r="M36" s="247">
        <v>4.0646217070209921E-3</v>
      </c>
      <c r="N36" s="247">
        <v>7.1396580013506441E-5</v>
      </c>
      <c r="O36" s="247">
        <v>5.5029451350138941E-6</v>
      </c>
      <c r="P36" s="247">
        <v>1.6485217614762651E-5</v>
      </c>
      <c r="Q36" s="247">
        <v>2.1964544959497516E-5</v>
      </c>
      <c r="R36" s="247">
        <v>2.7467490094511411E-5</v>
      </c>
      <c r="S36" s="247">
        <v>4.8345616701173561E-4</v>
      </c>
      <c r="T36" s="247">
        <v>5.4934980189022824E-4</v>
      </c>
      <c r="U36" s="247">
        <v>5.4934980189022823E-5</v>
      </c>
      <c r="V36" s="247">
        <v>6.5917252668771576E-4</v>
      </c>
      <c r="W36" s="247">
        <v>7.1396580013506433E-2</v>
      </c>
      <c r="X36" s="247" t="s">
        <v>502</v>
      </c>
      <c r="Y36" s="247" t="s">
        <v>502</v>
      </c>
      <c r="Z36" s="247" t="s">
        <v>502</v>
      </c>
      <c r="AA36" s="247" t="s">
        <v>502</v>
      </c>
      <c r="AB36" s="247">
        <v>1.8658054320433374E-6</v>
      </c>
      <c r="AC36" s="247">
        <v>4.3929089918995033E-5</v>
      </c>
      <c r="AD36" s="247">
        <v>2.0878126606662155E-5</v>
      </c>
      <c r="AE36" s="248"/>
      <c r="AF36" s="249">
        <v>23.617790279029585</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14.000516934046345</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1.0425110603676643E-2</v>
      </c>
      <c r="F38" s="247">
        <v>9.0723325676795837E-4</v>
      </c>
      <c r="G38" s="247">
        <v>5.9122909857111544E-4</v>
      </c>
      <c r="H38" s="247">
        <v>1.7331927633972029E-6</v>
      </c>
      <c r="I38" s="247">
        <v>7.9887407395639188E-4</v>
      </c>
      <c r="J38" s="247">
        <v>8.5589336505464898E-4</v>
      </c>
      <c r="K38" s="247">
        <v>1.262022320560495E-3</v>
      </c>
      <c r="L38" s="247">
        <v>4.0618167934082413E-4</v>
      </c>
      <c r="M38" s="247">
        <v>3.6850853313539632E-3</v>
      </c>
      <c r="N38" s="247">
        <v>5.8213813368201637E-7</v>
      </c>
      <c r="O38" s="247">
        <v>3.248344477791198E-6</v>
      </c>
      <c r="P38" s="247" t="s">
        <v>502</v>
      </c>
      <c r="Q38" s="247" t="s">
        <v>502</v>
      </c>
      <c r="R38" s="247">
        <v>1.2442339785035071E-5</v>
      </c>
      <c r="S38" s="247">
        <v>4.4746730014668556E-4</v>
      </c>
      <c r="T38" s="247">
        <v>1.6906724245789399E-5</v>
      </c>
      <c r="U38" s="247">
        <v>2.2741088151045174E-6</v>
      </c>
      <c r="V38" s="247">
        <v>2.6041113863760796E-4</v>
      </c>
      <c r="W38" s="247" t="s">
        <v>502</v>
      </c>
      <c r="X38" s="247">
        <v>6.8111121118668962E-6</v>
      </c>
      <c r="Y38" s="247">
        <v>1.1351433067313845E-5</v>
      </c>
      <c r="Z38" s="247" t="s">
        <v>399</v>
      </c>
      <c r="AA38" s="247" t="s">
        <v>399</v>
      </c>
      <c r="AB38" s="247">
        <v>1.8162545179180741E-5</v>
      </c>
      <c r="AC38" s="247" t="s">
        <v>502</v>
      </c>
      <c r="AD38" s="247" t="s">
        <v>399</v>
      </c>
      <c r="AE38" s="248"/>
      <c r="AF38" s="249">
        <v>9.716895300285298</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0.76581893068345253</v>
      </c>
      <c r="F39" s="247">
        <v>0.32327586270296593</v>
      </c>
      <c r="G39" s="247">
        <v>0.52444192624372143</v>
      </c>
      <c r="H39" s="247">
        <v>6.1121559717147245E-3</v>
      </c>
      <c r="I39" s="247">
        <v>0.10634042179481085</v>
      </c>
      <c r="J39" s="247">
        <v>0.12284106388510224</v>
      </c>
      <c r="K39" s="247">
        <v>0.12285477796281005</v>
      </c>
      <c r="L39" s="247">
        <v>5.5685685277413501E-2</v>
      </c>
      <c r="M39" s="247">
        <v>0.78163377733389339</v>
      </c>
      <c r="N39" s="247">
        <v>4.4319191643278411E-2</v>
      </c>
      <c r="O39" s="247">
        <v>8.3602016421127612E-4</v>
      </c>
      <c r="P39" s="247">
        <v>5.5708320849269886E-3</v>
      </c>
      <c r="Q39" s="247">
        <v>3.6820273280617141E-3</v>
      </c>
      <c r="R39" s="247">
        <v>5.5090327176315332E-2</v>
      </c>
      <c r="S39" s="247">
        <v>1.6541397482067646E-2</v>
      </c>
      <c r="T39" s="247">
        <v>0.68693805294490717</v>
      </c>
      <c r="U39" s="247">
        <v>1.090633142255252E-3</v>
      </c>
      <c r="V39" s="247">
        <v>0.10605715274491186</v>
      </c>
      <c r="W39" s="247">
        <v>3.818424428907162E-2</v>
      </c>
      <c r="X39" s="247">
        <v>1.0625530606282955E-4</v>
      </c>
      <c r="Y39" s="247">
        <v>2.2469286708016764E-4</v>
      </c>
      <c r="Z39" s="247">
        <v>6.5969567685996618E-5</v>
      </c>
      <c r="AA39" s="247">
        <v>5.4497695303784509E-5</v>
      </c>
      <c r="AB39" s="247">
        <v>4.5141543613277826E-4</v>
      </c>
      <c r="AC39" s="247">
        <v>1.2099687204630387E-3</v>
      </c>
      <c r="AD39" s="247">
        <v>1.0473199267728487E-3</v>
      </c>
      <c r="AE39" s="248"/>
      <c r="AF39" s="249">
        <v>5494.3365682223557</v>
      </c>
      <c r="AG39" s="249">
        <v>1.9591539582584845</v>
      </c>
      <c r="AH39" s="249">
        <v>9270.2242811750202</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1.5587622382251747</v>
      </c>
      <c r="F41" s="247">
        <v>0.39417411620487086</v>
      </c>
      <c r="G41" s="247">
        <v>1.2552998316064745</v>
      </c>
      <c r="H41" s="247">
        <v>1.9671595956628474E-2</v>
      </c>
      <c r="I41" s="247">
        <v>0.33830552443075845</v>
      </c>
      <c r="J41" s="247">
        <v>0.34315033692380575</v>
      </c>
      <c r="K41" s="247">
        <v>0.37087638699020298</v>
      </c>
      <c r="L41" s="247">
        <v>2.3241099932775108E-2</v>
      </c>
      <c r="M41" s="247">
        <v>4.2745234240157695</v>
      </c>
      <c r="N41" s="247">
        <v>8.7248670319274427E-2</v>
      </c>
      <c r="O41" s="247">
        <v>2.6851056877505502E-3</v>
      </c>
      <c r="P41" s="247">
        <v>6.5051508106622174E-3</v>
      </c>
      <c r="Q41" s="247">
        <v>4.0582766113583194E-3</v>
      </c>
      <c r="R41" s="247">
        <v>1.2145639235186391E-2</v>
      </c>
      <c r="S41" s="247">
        <v>1.6365878595504826E-2</v>
      </c>
      <c r="T41" s="247">
        <v>8.4837127003851709E-3</v>
      </c>
      <c r="U41" s="247">
        <v>7.7437565118824936E-2</v>
      </c>
      <c r="V41" s="247">
        <v>0.21266008585215748</v>
      </c>
      <c r="W41" s="247">
        <v>0.64344495238293586</v>
      </c>
      <c r="X41" s="247">
        <v>0.15593323953966171</v>
      </c>
      <c r="Y41" s="247">
        <v>0.21975472249950084</v>
      </c>
      <c r="Z41" s="247">
        <v>8.69049288045321E-2</v>
      </c>
      <c r="AA41" s="247">
        <v>7.6402639489474039E-2</v>
      </c>
      <c r="AB41" s="247">
        <v>0.53899553033316872</v>
      </c>
      <c r="AC41" s="247">
        <v>1.054814768245464E-3</v>
      </c>
      <c r="AD41" s="247">
        <v>0.10927587266607391</v>
      </c>
      <c r="AE41" s="248"/>
      <c r="AF41" s="249">
        <v>9562.0953168740889</v>
      </c>
      <c r="AG41" s="249">
        <v>642.76785411213609</v>
      </c>
      <c r="AH41" s="249">
        <v>20060.778624114879</v>
      </c>
      <c r="AI41" s="249">
        <v>131.25973973918795</v>
      </c>
      <c r="AJ41" s="249" t="s">
        <v>399</v>
      </c>
      <c r="AK41" s="249" t="s">
        <v>414</v>
      </c>
      <c r="AL41" s="250" t="s">
        <v>12</v>
      </c>
    </row>
    <row r="42" spans="1:38" s="1" customFormat="1" ht="26.25" customHeight="1" thickBot="1" x14ac:dyDescent="0.3">
      <c r="A42" s="244" t="s">
        <v>121</v>
      </c>
      <c r="B42" s="244" t="s">
        <v>178</v>
      </c>
      <c r="C42" s="245" t="s">
        <v>60</v>
      </c>
      <c r="D42" s="246"/>
      <c r="E42" s="247">
        <v>2.2994064821724594E-3</v>
      </c>
      <c r="F42" s="247">
        <v>0.11560706252844558</v>
      </c>
      <c r="G42" s="247">
        <v>2.2336855572386514E-4</v>
      </c>
      <c r="H42" s="247">
        <v>6.2184523809891798E-6</v>
      </c>
      <c r="I42" s="247">
        <v>3.4153194157496807E-4</v>
      </c>
      <c r="J42" s="247">
        <v>3.5333764090668808E-4</v>
      </c>
      <c r="K42" s="247">
        <v>3.6654948479556803E-4</v>
      </c>
      <c r="L42" s="247">
        <v>3.2662441841978444E-5</v>
      </c>
      <c r="M42" s="247">
        <v>0.22035487721490088</v>
      </c>
      <c r="N42" s="247">
        <v>1.105896230265152E-2</v>
      </c>
      <c r="O42" s="247">
        <v>4.0037693122044163E-6</v>
      </c>
      <c r="P42" s="247" t="s">
        <v>502</v>
      </c>
      <c r="Q42" s="247" t="s">
        <v>502</v>
      </c>
      <c r="R42" s="247">
        <v>4.1897918147847697E-5</v>
      </c>
      <c r="S42" s="247">
        <v>1.1434849595301664E-3</v>
      </c>
      <c r="T42" s="247">
        <v>2.9682409427375746E-5</v>
      </c>
      <c r="U42" s="247">
        <v>3.7228092620644165E-6</v>
      </c>
      <c r="V42" s="247">
        <v>5.5052951013143364E-4</v>
      </c>
      <c r="W42" s="247" t="s">
        <v>502</v>
      </c>
      <c r="X42" s="247">
        <v>1.0488897989927528E-5</v>
      </c>
      <c r="Y42" s="247">
        <v>1.1564343157927529E-5</v>
      </c>
      <c r="Z42" s="247" t="s">
        <v>399</v>
      </c>
      <c r="AA42" s="247" t="s">
        <v>399</v>
      </c>
      <c r="AB42" s="247">
        <v>2.2053241147855052E-5</v>
      </c>
      <c r="AC42" s="247" t="s">
        <v>502</v>
      </c>
      <c r="AD42" s="247" t="s">
        <v>399</v>
      </c>
      <c r="AE42" s="248"/>
      <c r="AF42" s="249">
        <v>16.296225263760803</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2.1095770409731924E-3</v>
      </c>
      <c r="F44" s="247">
        <v>1.4594164593589327E-2</v>
      </c>
      <c r="G44" s="247">
        <v>1.5220375467016182E-4</v>
      </c>
      <c r="H44" s="247">
        <v>4.7816324896171212E-7</v>
      </c>
      <c r="I44" s="247">
        <v>4.1840354474021683E-4</v>
      </c>
      <c r="J44" s="247">
        <v>4.2836733727867832E-4</v>
      </c>
      <c r="K44" s="247">
        <v>5.2902741704790907E-4</v>
      </c>
      <c r="L44" s="247">
        <v>8.964749551114262E-5</v>
      </c>
      <c r="M44" s="247">
        <v>3.1271318668204436E-2</v>
      </c>
      <c r="N44" s="247">
        <v>1.3041478548057503E-3</v>
      </c>
      <c r="O44" s="247">
        <v>2.3634235019160061E-6</v>
      </c>
      <c r="P44" s="247" t="s">
        <v>502</v>
      </c>
      <c r="Q44" s="247" t="s">
        <v>502</v>
      </c>
      <c r="R44" s="247">
        <v>7.3161151990184974E-6</v>
      </c>
      <c r="S44" s="247">
        <v>3.1246085655292893E-4</v>
      </c>
      <c r="T44" s="247">
        <v>9.1623283448351243E-6</v>
      </c>
      <c r="U44" s="247">
        <v>9.231059198083142E-7</v>
      </c>
      <c r="V44" s="247">
        <v>1.8089150234775446E-4</v>
      </c>
      <c r="W44" s="247" t="s">
        <v>502</v>
      </c>
      <c r="X44" s="247">
        <v>3.2083740018249433E-6</v>
      </c>
      <c r="Y44" s="247">
        <v>4.1765479966415747E-6</v>
      </c>
      <c r="Z44" s="247" t="s">
        <v>399</v>
      </c>
      <c r="AA44" s="247" t="s">
        <v>399</v>
      </c>
      <c r="AB44" s="247">
        <v>7.3849219984665159E-6</v>
      </c>
      <c r="AC44" s="247" t="s">
        <v>502</v>
      </c>
      <c r="AD44" s="247" t="s">
        <v>399</v>
      </c>
      <c r="AE44" s="248"/>
      <c r="AF44" s="249">
        <v>3.9886143105605596</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1.0325290986782515E-4</v>
      </c>
      <c r="F47" s="247">
        <v>1.4474877032452153E-5</v>
      </c>
      <c r="G47" s="247">
        <v>6.0547595884061993E-6</v>
      </c>
      <c r="H47" s="247">
        <v>1.6937200986612584E-8</v>
      </c>
      <c r="I47" s="247">
        <v>1.207593670177942E-5</v>
      </c>
      <c r="J47" s="247">
        <v>9.4139079913576083E-5</v>
      </c>
      <c r="K47" s="247">
        <v>7.015816481100107E-4</v>
      </c>
      <c r="L47" s="247">
        <v>5.3884819610318716E-6</v>
      </c>
      <c r="M47" s="247">
        <v>4.9720920524276764E-5</v>
      </c>
      <c r="N47" s="247">
        <v>4.1215542900641004E-8</v>
      </c>
      <c r="O47" s="247">
        <v>1.3411472127133177E-6</v>
      </c>
      <c r="P47" s="247" t="s">
        <v>502</v>
      </c>
      <c r="Q47" s="247" t="s">
        <v>502</v>
      </c>
      <c r="R47" s="247">
        <v>1.5732942789530061E-6</v>
      </c>
      <c r="S47" s="247">
        <v>1.4282660528064825E-4</v>
      </c>
      <c r="T47" s="247">
        <v>1.5880169574877113E-6</v>
      </c>
      <c r="U47" s="247">
        <v>2.3298209573045574E-8</v>
      </c>
      <c r="V47" s="247">
        <v>4.9348976419202513E-5</v>
      </c>
      <c r="W47" s="247" t="s">
        <v>502</v>
      </c>
      <c r="X47" s="247">
        <v>6.5107239609028027E-8</v>
      </c>
      <c r="Y47" s="247">
        <v>1.1001711716063894E-7</v>
      </c>
      <c r="Z47" s="247" t="s">
        <v>399</v>
      </c>
      <c r="AA47" s="247" t="s">
        <v>399</v>
      </c>
      <c r="AB47" s="247">
        <v>1.7512435676966696E-7</v>
      </c>
      <c r="AC47" s="247" t="s">
        <v>502</v>
      </c>
      <c r="AD47" s="247" t="s">
        <v>399</v>
      </c>
      <c r="AE47" s="248"/>
      <c r="AF47" s="249">
        <v>9.9473202830984167E-2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0.44817366089110894</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0.54591742320938286</v>
      </c>
      <c r="AL53" s="250" t="s">
        <v>373</v>
      </c>
    </row>
    <row r="54" spans="1:38" s="1" customFormat="1" ht="37.5" customHeight="1" thickBot="1" x14ac:dyDescent="0.3">
      <c r="A54" s="244" t="s">
        <v>116</v>
      </c>
      <c r="B54" s="251" t="s">
        <v>188</v>
      </c>
      <c r="C54" s="254" t="s">
        <v>291</v>
      </c>
      <c r="D54" s="256"/>
      <c r="E54" s="247" t="s">
        <v>399</v>
      </c>
      <c r="F54" s="247">
        <v>0.62206493376697103</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30389.328027756714</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2.3362782348082599E-3</v>
      </c>
      <c r="J61" s="247">
        <v>2.3362782348082596E-2</v>
      </c>
      <c r="K61" s="247">
        <v>7.7611678977384468E-2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63111.567354965591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0.97636325200087004</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949038</v>
      </c>
      <c r="AL82" s="250" t="s">
        <v>398</v>
      </c>
    </row>
    <row r="83" spans="1:38" s="1" customFormat="1" ht="26.25" customHeight="1" thickBot="1" x14ac:dyDescent="0.3">
      <c r="A83" s="244" t="s">
        <v>114</v>
      </c>
      <c r="B83" s="260" t="s">
        <v>218</v>
      </c>
      <c r="C83" s="261" t="s">
        <v>72</v>
      </c>
      <c r="D83" s="246"/>
      <c r="E83" s="247" t="s">
        <v>502</v>
      </c>
      <c r="F83" s="247">
        <v>8.8640556478916601E-4</v>
      </c>
      <c r="G83" s="247" t="s">
        <v>502</v>
      </c>
      <c r="H83" s="247" t="s">
        <v>399</v>
      </c>
      <c r="I83" s="247">
        <v>2.216013911972915E-4</v>
      </c>
      <c r="J83" s="247">
        <v>1.6620104339796862E-3</v>
      </c>
      <c r="K83" s="247">
        <v>7.756048691905203E-3</v>
      </c>
      <c r="L83" s="247">
        <v>1.2631279298245616E-5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2.0660141160316776</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0.10987297637400004</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949038</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0.53776061799999997</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4.4047887773641685E-3</v>
      </c>
      <c r="F91" s="247">
        <v>1.1704759406872463E-2</v>
      </c>
      <c r="G91" s="247">
        <v>1.8106032963376402E-3</v>
      </c>
      <c r="H91" s="247">
        <v>1.003610568977701E-2</v>
      </c>
      <c r="I91" s="247">
        <v>7.563901255164629E-2</v>
      </c>
      <c r="J91" s="247">
        <v>8.5194244424231597E-2</v>
      </c>
      <c r="K91" s="247">
        <v>8.7167823996080696E-2</v>
      </c>
      <c r="L91" s="247">
        <v>2.9382815453202562E-4</v>
      </c>
      <c r="M91" s="247">
        <v>0.13467438821191255</v>
      </c>
      <c r="N91" s="247">
        <v>0.15641703964881437</v>
      </c>
      <c r="O91" s="247">
        <v>1.5713347589310995E-2</v>
      </c>
      <c r="P91" s="247">
        <v>3.4991898852850423E-4</v>
      </c>
      <c r="Q91" s="247">
        <v>2.8034728007706887E-4</v>
      </c>
      <c r="R91" s="247">
        <v>1.3235268944760209E-2</v>
      </c>
      <c r="S91" s="247">
        <v>0.50405855604007477</v>
      </c>
      <c r="T91" s="247">
        <v>2.9005532599469596E-2</v>
      </c>
      <c r="U91" s="247">
        <v>2.3975937969244435E-3</v>
      </c>
      <c r="V91" s="247">
        <v>0.29126498402329809</v>
      </c>
      <c r="W91" s="247">
        <v>2.4183387204281949E-4</v>
      </c>
      <c r="X91" s="247">
        <v>2.6843559796752963E-4</v>
      </c>
      <c r="Y91" s="247">
        <v>1.0882524241926877E-4</v>
      </c>
      <c r="Z91" s="247">
        <v>1.0882524241926877E-4</v>
      </c>
      <c r="AA91" s="247">
        <v>1.0882524241926877E-4</v>
      </c>
      <c r="AB91" s="247">
        <v>5.9491132522533597E-4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8.8631839207794869E-2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5.9986150680102E-5</v>
      </c>
      <c r="F99" s="247">
        <v>1.4052772445912779E-3</v>
      </c>
      <c r="G99" s="247" t="s">
        <v>399</v>
      </c>
      <c r="H99" s="247">
        <v>1.8167396462813049E-3</v>
      </c>
      <c r="I99" s="247">
        <v>4.3049999999999996E-5</v>
      </c>
      <c r="J99" s="247">
        <v>6.6150000000000009E-5</v>
      </c>
      <c r="K99" s="247">
        <v>1.4489999999999997E-4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0.105</v>
      </c>
      <c r="AL99" s="250" t="s">
        <v>402</v>
      </c>
    </row>
    <row r="100" spans="1:38" s="1" customFormat="1" ht="26.25" customHeight="1" thickBot="1" x14ac:dyDescent="0.3">
      <c r="A100" s="244" t="s">
        <v>118</v>
      </c>
      <c r="B100" s="244" t="s">
        <v>227</v>
      </c>
      <c r="C100" s="245" t="s">
        <v>435</v>
      </c>
      <c r="D100" s="263"/>
      <c r="E100" s="247">
        <v>2.2522432010643062E-4</v>
      </c>
      <c r="F100" s="247">
        <v>3.9010991720807727E-3</v>
      </c>
      <c r="G100" s="247" t="s">
        <v>399</v>
      </c>
      <c r="H100" s="247">
        <v>4.3422967638644559E-3</v>
      </c>
      <c r="I100" s="247">
        <v>9.6719999999999982E-5</v>
      </c>
      <c r="J100" s="247">
        <v>1.4523000000000002E-4</v>
      </c>
      <c r="K100" s="247">
        <v>3.1720999999999995E-4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0.54400000000000004</v>
      </c>
      <c r="AL100" s="250" t="s">
        <v>402</v>
      </c>
    </row>
    <row r="101" spans="1:38" s="1" customFormat="1" ht="26.25" customHeight="1" thickBot="1" x14ac:dyDescent="0.3">
      <c r="A101" s="244" t="s">
        <v>118</v>
      </c>
      <c r="B101" s="244" t="s">
        <v>229</v>
      </c>
      <c r="C101" s="245" t="s">
        <v>272</v>
      </c>
      <c r="D101" s="263"/>
      <c r="E101" s="247">
        <v>2.3355780998350597E-6</v>
      </c>
      <c r="F101" s="247">
        <v>2.3317201339405401E-5</v>
      </c>
      <c r="G101" s="247" t="s">
        <v>399</v>
      </c>
      <c r="H101" s="247">
        <v>7.9121717049393322E-5</v>
      </c>
      <c r="I101" s="247">
        <v>2.04E-6</v>
      </c>
      <c r="J101" s="247">
        <v>6.1199999999999999E-6</v>
      </c>
      <c r="K101" s="247">
        <v>1.428E-5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0.10199999999999999</v>
      </c>
      <c r="AL101" s="250" t="s">
        <v>402</v>
      </c>
    </row>
    <row r="102" spans="1:38" s="1" customFormat="1" ht="26.25" customHeight="1" thickBot="1" x14ac:dyDescent="0.3">
      <c r="A102" s="244" t="s">
        <v>118</v>
      </c>
      <c r="B102" s="244" t="s">
        <v>230</v>
      </c>
      <c r="C102" s="245" t="s">
        <v>436</v>
      </c>
      <c r="D102" s="263"/>
      <c r="E102" s="247">
        <v>1.0331354217158978E-7</v>
      </c>
      <c r="F102" s="247">
        <v>1.0898599035369107E-6</v>
      </c>
      <c r="G102" s="247" t="s">
        <v>399</v>
      </c>
      <c r="H102" s="247">
        <v>1.0071081109741476E-5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t="s">
        <v>501</v>
      </c>
      <c r="F104" s="247" t="s">
        <v>501</v>
      </c>
      <c r="G104" s="247" t="s">
        <v>399</v>
      </c>
      <c r="H104" s="247" t="s">
        <v>501</v>
      </c>
      <c r="I104" s="247" t="s">
        <v>501</v>
      </c>
      <c r="J104" s="247" t="s">
        <v>501</v>
      </c>
      <c r="K104" s="247" t="s">
        <v>501</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7.6339824414003063E-6</v>
      </c>
      <c r="F105" s="247">
        <v>9.6371156164383565E-5</v>
      </c>
      <c r="G105" s="247" t="s">
        <v>399</v>
      </c>
      <c r="H105" s="247">
        <v>1.9465184852359211E-4</v>
      </c>
      <c r="I105" s="247">
        <v>2.2400000000000002E-6</v>
      </c>
      <c r="J105" s="247">
        <v>3.5200000000000002E-6</v>
      </c>
      <c r="K105" s="247">
        <v>7.6799999999999993E-6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1.6E-2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2.9189324561867262E-7</v>
      </c>
      <c r="F107" s="247">
        <v>6.9299999999999989E-6</v>
      </c>
      <c r="G107" s="247" t="s">
        <v>399</v>
      </c>
      <c r="H107" s="247">
        <v>1.1640828592653084E-5</v>
      </c>
      <c r="I107" s="247">
        <v>1.2599999999999999E-7</v>
      </c>
      <c r="J107" s="247">
        <v>1.68E-6</v>
      </c>
      <c r="K107" s="247">
        <v>7.9799999999999998E-6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4.2000000000000003E-2</v>
      </c>
      <c r="AL107" s="250" t="s">
        <v>402</v>
      </c>
    </row>
    <row r="108" spans="1:38" s="1" customFormat="1" ht="26.25" customHeight="1" thickBot="1" x14ac:dyDescent="0.3">
      <c r="A108" s="244" t="s">
        <v>118</v>
      </c>
      <c r="B108" s="244" t="s">
        <v>356</v>
      </c>
      <c r="C108" s="245" t="s">
        <v>438</v>
      </c>
      <c r="D108" s="263"/>
      <c r="E108" s="247">
        <v>8.0383682098085421E-8</v>
      </c>
      <c r="F108" s="247">
        <v>1.7279999999999998E-6</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2.3690872169815517E-7</v>
      </c>
      <c r="F110" s="247">
        <v>2.4557999999999994E-5</v>
      </c>
      <c r="G110" s="247" t="s">
        <v>399</v>
      </c>
      <c r="H110" s="247">
        <v>5.158834720400225E-6</v>
      </c>
      <c r="I110" s="247">
        <v>1.032E-6</v>
      </c>
      <c r="J110" s="247">
        <v>7.2599999999999999E-6</v>
      </c>
      <c r="K110" s="247">
        <v>7.2799999999999998E-6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5.1000000000000004E-2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2.7658751999999997E-3</v>
      </c>
      <c r="F112" s="247" t="s">
        <v>502</v>
      </c>
      <c r="G112" s="247" t="s">
        <v>399</v>
      </c>
      <c r="H112" s="247">
        <v>3.4573440000000006E-3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69146.880000000005</v>
      </c>
      <c r="AL112" s="250" t="s">
        <v>492</v>
      </c>
    </row>
    <row r="113" spans="1:38" s="1" customFormat="1" ht="26.25" customHeight="1" thickBot="1" x14ac:dyDescent="0.3">
      <c r="A113" s="244" t="s">
        <v>128</v>
      </c>
      <c r="B113" s="264" t="s">
        <v>246</v>
      </c>
      <c r="C113" s="265" t="s">
        <v>135</v>
      </c>
      <c r="D113" s="246"/>
      <c r="E113" s="247">
        <v>1.642249395933679E-3</v>
      </c>
      <c r="F113" s="247" t="s">
        <v>502</v>
      </c>
      <c r="G113" s="247" t="s">
        <v>399</v>
      </c>
      <c r="H113" s="247">
        <v>3.8763354490865434E-3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17227.815911810801</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4.0663382088397841E-3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23828.418986531175</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3.6968519999999998E-5</v>
      </c>
      <c r="J119" s="247">
        <v>6.5762900000000018E-4</v>
      </c>
      <c r="K119" s="247">
        <v>6.5762900000000018E-4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540.21</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4.6458060000000002E-4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540.21</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1.0579999999999999E-3</v>
      </c>
      <c r="F131" s="247">
        <v>3.2200000000000002E-4</v>
      </c>
      <c r="G131" s="247">
        <v>2.4840000000000002E-4</v>
      </c>
      <c r="H131" s="247">
        <v>4.1400000000000002E-6</v>
      </c>
      <c r="I131" s="247">
        <v>7.8200000000000006E-3</v>
      </c>
      <c r="J131" s="247">
        <v>7.8200000000000006E-3</v>
      </c>
      <c r="K131" s="247">
        <v>7.8200000000000006E-3</v>
      </c>
      <c r="L131" s="247">
        <v>1.7986E-4</v>
      </c>
      <c r="M131" s="247">
        <v>8.740000000000001E-5</v>
      </c>
      <c r="N131" s="247">
        <v>2.8520000000000004E-2</v>
      </c>
      <c r="O131" s="247">
        <v>3.6800000000000001E-3</v>
      </c>
      <c r="P131" s="247">
        <v>1.9779999999999999E-2</v>
      </c>
      <c r="Q131" s="247">
        <v>9.2000000000000014E-5</v>
      </c>
      <c r="R131" s="247">
        <v>9.2000000000000003E-4</v>
      </c>
      <c r="S131" s="247">
        <v>4.5080000000000002E-2</v>
      </c>
      <c r="T131" s="247">
        <v>9.2000000000000003E-4</v>
      </c>
      <c r="U131" s="247" t="s">
        <v>502</v>
      </c>
      <c r="V131" s="247">
        <v>4.3972657745800002E-4</v>
      </c>
      <c r="W131" s="247">
        <v>18.399999999999999</v>
      </c>
      <c r="X131" s="247" t="s">
        <v>502</v>
      </c>
      <c r="Y131" s="247" t="s">
        <v>502</v>
      </c>
      <c r="Z131" s="247" t="s">
        <v>502</v>
      </c>
      <c r="AA131" s="247" t="s">
        <v>502</v>
      </c>
      <c r="AB131" s="247">
        <v>1.8399999999999999E-8</v>
      </c>
      <c r="AC131" s="247">
        <v>4.5999999999999999E-2</v>
      </c>
      <c r="AD131" s="247">
        <v>9.1999999999999998E-3</v>
      </c>
      <c r="AE131" s="248"/>
      <c r="AF131" s="249" t="s">
        <v>399</v>
      </c>
      <c r="AG131" s="249" t="s">
        <v>399</v>
      </c>
      <c r="AH131" s="249" t="s">
        <v>399</v>
      </c>
      <c r="AI131" s="249" t="s">
        <v>399</v>
      </c>
      <c r="AJ131" s="249" t="s">
        <v>399</v>
      </c>
      <c r="AK131" s="249">
        <v>0.45999999999999996</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4.4904749999999998E-3</v>
      </c>
      <c r="F133" s="247">
        <v>7.0759000000000005E-5</v>
      </c>
      <c r="G133" s="247">
        <v>6.1505900000000005E-4</v>
      </c>
      <c r="H133" s="247" t="s">
        <v>399</v>
      </c>
      <c r="I133" s="247">
        <v>1.8887210000000001E-4</v>
      </c>
      <c r="J133" s="247">
        <v>1.8887210000000001E-4</v>
      </c>
      <c r="K133" s="247">
        <v>2.0988208000000003E-4</v>
      </c>
      <c r="L133" s="247" t="s">
        <v>502</v>
      </c>
      <c r="M133" s="247">
        <v>7.6202000000000008E-4</v>
      </c>
      <c r="N133" s="247">
        <v>1.6345329000000002E-4</v>
      </c>
      <c r="O133" s="247">
        <v>2.7378290000000001E-5</v>
      </c>
      <c r="P133" s="247">
        <v>8.1100700000000005E-3</v>
      </c>
      <c r="Q133" s="247">
        <v>7.4079229999999996E-5</v>
      </c>
      <c r="R133" s="247">
        <v>7.3807080000000012E-5</v>
      </c>
      <c r="S133" s="247">
        <v>6.7656490000000011E-5</v>
      </c>
      <c r="T133" s="247">
        <v>9.4327189999999993E-5</v>
      </c>
      <c r="U133" s="247">
        <v>1.0766254000000001E-4</v>
      </c>
      <c r="V133" s="247">
        <v>8.7153316000000008E-4</v>
      </c>
      <c r="W133" s="247">
        <v>1.46961E-4</v>
      </c>
      <c r="X133" s="247">
        <v>7.1847600000000001E-8</v>
      </c>
      <c r="Y133" s="247">
        <v>3.9244030000000007E-8</v>
      </c>
      <c r="Z133" s="247">
        <v>3.5052920000000004E-8</v>
      </c>
      <c r="AA133" s="247">
        <v>3.8046569999999998E-8</v>
      </c>
      <c r="AB133" s="247">
        <v>1.8419112000000002E-7</v>
      </c>
      <c r="AC133" s="247">
        <v>8.1645000000000003E-4</v>
      </c>
      <c r="AD133" s="247">
        <v>2.2316300000000001E-3</v>
      </c>
      <c r="AE133" s="248"/>
      <c r="AF133" s="249" t="s">
        <v>399</v>
      </c>
      <c r="AG133" s="249" t="s">
        <v>399</v>
      </c>
      <c r="AH133" s="249" t="s">
        <v>399</v>
      </c>
      <c r="AI133" s="249" t="s">
        <v>399</v>
      </c>
      <c r="AJ133" s="249" t="s">
        <v>399</v>
      </c>
      <c r="AK133" s="249">
        <v>5443</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4.3346749999999996E-2</v>
      </c>
      <c r="J139" s="247">
        <v>4.3346749999999996E-2</v>
      </c>
      <c r="K139" s="247">
        <v>4.3346749999999996E-2</v>
      </c>
      <c r="L139" s="247" t="s">
        <v>502</v>
      </c>
      <c r="M139" s="247" t="s">
        <v>502</v>
      </c>
      <c r="N139" s="247">
        <v>1.2671000000000001E-4</v>
      </c>
      <c r="O139" s="247">
        <v>2.5350000000000004E-4</v>
      </c>
      <c r="P139" s="247">
        <v>2.5350000000000004E-4</v>
      </c>
      <c r="Q139" s="247">
        <v>4.0192000000000005E-4</v>
      </c>
      <c r="R139" s="247">
        <v>3.8207999999999997E-4</v>
      </c>
      <c r="S139" s="247">
        <v>8.9084000000000006E-4</v>
      </c>
      <c r="T139" s="247" t="s">
        <v>502</v>
      </c>
      <c r="U139" s="247" t="s">
        <v>502</v>
      </c>
      <c r="V139" s="247" t="s">
        <v>502</v>
      </c>
      <c r="W139" s="247">
        <v>0.43084999999999996</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1103</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10.164843392085217</v>
      </c>
      <c r="F141" s="271">
        <f t="shared" ref="F141:AD141" si="0">SUM(F14:F140)</f>
        <v>12.143075761404985</v>
      </c>
      <c r="G141" s="271">
        <f t="shared" si="0"/>
        <v>2.6574421615426287</v>
      </c>
      <c r="H141" s="271">
        <f t="shared" si="0"/>
        <v>8.2750583273068765E-2</v>
      </c>
      <c r="I141" s="271">
        <f t="shared" si="0"/>
        <v>1.2993961515491348</v>
      </c>
      <c r="J141" s="271">
        <f t="shared" si="0"/>
        <v>1.4271542419030625</v>
      </c>
      <c r="K141" s="271">
        <f t="shared" si="0"/>
        <v>1.6244509537184633</v>
      </c>
      <c r="L141" s="271">
        <f t="shared" si="0"/>
        <v>0.37744866256789572</v>
      </c>
      <c r="M141" s="271">
        <f t="shared" si="0"/>
        <v>46.421304747155148</v>
      </c>
      <c r="N141" s="271">
        <f t="shared" si="0"/>
        <v>7.1912933200491853</v>
      </c>
      <c r="O141" s="271">
        <f t="shared" si="0"/>
        <v>0.21971024749702747</v>
      </c>
      <c r="P141" s="271">
        <f t="shared" si="0"/>
        <v>0.23779633339036291</v>
      </c>
      <c r="Q141" s="271">
        <f t="shared" si="0"/>
        <v>5.5546725245493256E-2</v>
      </c>
      <c r="R141" s="271">
        <f>SUM(R14:R140)</f>
        <v>0.44763341646810278</v>
      </c>
      <c r="S141" s="271">
        <f t="shared" si="0"/>
        <v>4.513744062252024</v>
      </c>
      <c r="T141" s="271">
        <f t="shared" si="0"/>
        <v>0.8275294112146141</v>
      </c>
      <c r="U141" s="271">
        <f t="shared" si="0"/>
        <v>9.0203778750430244E-2</v>
      </c>
      <c r="V141" s="271">
        <f t="shared" si="0"/>
        <v>2.6623872365154986</v>
      </c>
      <c r="W141" s="271">
        <f t="shared" si="0"/>
        <v>21.190449283675292</v>
      </c>
      <c r="X141" s="271">
        <f t="shared" si="0"/>
        <v>0.16001297269927547</v>
      </c>
      <c r="Y141" s="271">
        <f t="shared" si="0"/>
        <v>0.2256119577757294</v>
      </c>
      <c r="Z141" s="271">
        <f t="shared" si="0"/>
        <v>9.0604785753359632E-2</v>
      </c>
      <c r="AA141" s="271">
        <f t="shared" si="0"/>
        <v>8.0738441527645671E-2</v>
      </c>
      <c r="AB141" s="271">
        <f t="shared" si="0"/>
        <v>0.55697001884172226</v>
      </c>
      <c r="AC141" s="271">
        <f t="shared" si="0"/>
        <v>7.3005714512077075E-2</v>
      </c>
      <c r="AD141" s="271">
        <f t="shared" si="0"/>
        <v>0.12183010115016571</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3.4157864288255624</v>
      </c>
      <c r="F143" s="247">
        <v>3.9343309934390853</v>
      </c>
      <c r="G143" s="247">
        <v>0.27908013195997144</v>
      </c>
      <c r="H143" s="247">
        <v>1.9382009771387616E-2</v>
      </c>
      <c r="I143" s="247">
        <v>0.30190892148538195</v>
      </c>
      <c r="J143" s="247">
        <v>0.30190892148538195</v>
      </c>
      <c r="K143" s="247">
        <v>0.30190892148538195</v>
      </c>
      <c r="L143" s="247">
        <v>0.17011031046184677</v>
      </c>
      <c r="M143" s="247">
        <v>32.037780803598331</v>
      </c>
      <c r="N143" s="247">
        <v>3.494214219194014</v>
      </c>
      <c r="O143" s="247">
        <v>2.7387973426380426E-5</v>
      </c>
      <c r="P143" s="247">
        <v>1.4425454813955447E-3</v>
      </c>
      <c r="Q143" s="247">
        <v>4.3091309238354614E-5</v>
      </c>
      <c r="R143" s="247">
        <v>1.4193108632941458E-3</v>
      </c>
      <c r="S143" s="247">
        <v>9.8394028717102783E-4</v>
      </c>
      <c r="T143" s="247">
        <v>2.8482145792161517E-4</v>
      </c>
      <c r="U143" s="247">
        <v>3.1406671623948388E-5</v>
      </c>
      <c r="V143" s="247">
        <v>5.3026617638785222E-3</v>
      </c>
      <c r="W143" s="247">
        <v>7.6955099999999999E-2</v>
      </c>
      <c r="X143" s="247">
        <v>2.6918642329999999E-3</v>
      </c>
      <c r="Y143" s="247">
        <v>3.4512375106999999E-3</v>
      </c>
      <c r="Z143" s="247">
        <v>2.2049564945000001E-3</v>
      </c>
      <c r="AA143" s="247">
        <v>3.2771032703000002E-3</v>
      </c>
      <c r="AB143" s="247">
        <v>1.1625161508500001E-2</v>
      </c>
      <c r="AC143" s="247">
        <v>7.6955599999999999E-5</v>
      </c>
      <c r="AD143" s="247">
        <v>1.64068E-5</v>
      </c>
      <c r="AE143" s="248"/>
      <c r="AF143" s="247">
        <v>8648.1733379603993</v>
      </c>
      <c r="AG143" s="247" t="s">
        <v>399</v>
      </c>
      <c r="AH143" s="247">
        <v>0</v>
      </c>
      <c r="AI143" s="247">
        <v>0</v>
      </c>
      <c r="AJ143" s="247">
        <v>6.9355250000000001E-4</v>
      </c>
      <c r="AK143" s="247" t="s">
        <v>399</v>
      </c>
      <c r="AL143" s="154" t="s">
        <v>12</v>
      </c>
    </row>
    <row r="144" spans="1:38" s="3" customFormat="1" ht="26.25" customHeight="1" thickBot="1" x14ac:dyDescent="0.3">
      <c r="A144" s="153"/>
      <c r="B144" s="154" t="s">
        <v>449</v>
      </c>
      <c r="C144" s="155" t="s">
        <v>450</v>
      </c>
      <c r="D144" s="156" t="s">
        <v>1</v>
      </c>
      <c r="E144" s="247">
        <v>0.61500102984079019</v>
      </c>
      <c r="F144" s="247">
        <v>9.0508424871036608E-2</v>
      </c>
      <c r="G144" s="247">
        <v>7.6567523699959353E-2</v>
      </c>
      <c r="H144" s="247">
        <v>3.4399350718374494E-4</v>
      </c>
      <c r="I144" s="247">
        <v>0.12250525392959795</v>
      </c>
      <c r="J144" s="247">
        <v>0.12250525392959795</v>
      </c>
      <c r="K144" s="247">
        <v>0.12250525392959795</v>
      </c>
      <c r="L144" s="247">
        <v>6.7563519232050728E-2</v>
      </c>
      <c r="M144" s="247">
        <v>0.66342365334947084</v>
      </c>
      <c r="N144" s="247">
        <v>2.6131700896051872E-2</v>
      </c>
      <c r="O144" s="247">
        <v>1.6370479024834007E-6</v>
      </c>
      <c r="P144" s="247">
        <v>1.6261002762602429E-4</v>
      </c>
      <c r="Q144" s="247">
        <v>3.186759404669072E-6</v>
      </c>
      <c r="R144" s="247">
        <v>2.5410596053970704E-4</v>
      </c>
      <c r="S144" s="247">
        <v>1.706408996286232E-4</v>
      </c>
      <c r="T144" s="247">
        <v>7.8582376143995445E-6</v>
      </c>
      <c r="U144" s="247">
        <v>3.099423004371343E-6</v>
      </c>
      <c r="V144" s="247">
        <v>5.5527604877790972E-4</v>
      </c>
      <c r="W144" s="247">
        <v>1.4312999999999999E-3</v>
      </c>
      <c r="X144" s="247">
        <v>5.6086338179999991E-4</v>
      </c>
      <c r="Y144" s="247">
        <v>6.3161580150000003E-4</v>
      </c>
      <c r="Z144" s="247">
        <v>4.9207752240000005E-4</v>
      </c>
      <c r="AA144" s="247">
        <v>5.2741461199999997E-4</v>
      </c>
      <c r="AB144" s="247">
        <v>2.2119713177000001E-3</v>
      </c>
      <c r="AC144" s="247">
        <v>1.4312E-6</v>
      </c>
      <c r="AD144" s="247">
        <v>7.7840000000000004E-7</v>
      </c>
      <c r="AE144" s="248"/>
      <c r="AF144" s="247">
        <v>1286.9527353683</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1.9476113887950643</v>
      </c>
      <c r="F145" s="247">
        <v>0.15460339419981223</v>
      </c>
      <c r="G145" s="247">
        <v>0.12759427955548491</v>
      </c>
      <c r="H145" s="247">
        <v>4.5624196435678824E-4</v>
      </c>
      <c r="I145" s="247">
        <v>8.1683001393535237E-2</v>
      </c>
      <c r="J145" s="247">
        <v>8.1683001393535237E-2</v>
      </c>
      <c r="K145" s="247">
        <v>8.1683001393535237E-2</v>
      </c>
      <c r="L145" s="247">
        <v>4.2035661024299432E-2</v>
      </c>
      <c r="M145" s="247">
        <v>0.49694747397970257</v>
      </c>
      <c r="N145" s="247">
        <v>3.8083765860853758E-4</v>
      </c>
      <c r="O145" s="247">
        <v>2.4559816362438593E-6</v>
      </c>
      <c r="P145" s="247">
        <v>2.6018511781787483E-4</v>
      </c>
      <c r="Q145" s="247">
        <v>4.910771787495925E-6</v>
      </c>
      <c r="R145" s="247">
        <v>4.1718683681872938E-4</v>
      </c>
      <c r="S145" s="247">
        <v>2.7976386477830174E-4</v>
      </c>
      <c r="T145" s="247">
        <v>9.84179881985234E-6</v>
      </c>
      <c r="U145" s="247">
        <v>4.9095803025041314E-6</v>
      </c>
      <c r="V145" s="247">
        <v>8.8368870990098976E-4</v>
      </c>
      <c r="W145" s="247">
        <v>9.9402999999999991E-3</v>
      </c>
      <c r="X145" s="247">
        <v>1.420108306E-4</v>
      </c>
      <c r="Y145" s="247">
        <v>8.599544753E-4</v>
      </c>
      <c r="Z145" s="247">
        <v>9.6093995450000004E-4</v>
      </c>
      <c r="AA145" s="247">
        <v>2.209057369E-4</v>
      </c>
      <c r="AB145" s="247">
        <v>2.1838109973000004E-3</v>
      </c>
      <c r="AC145" s="247">
        <v>2.7732E-6</v>
      </c>
      <c r="AD145" s="247">
        <v>1.7541000000000001E-6</v>
      </c>
      <c r="AE145" s="248"/>
      <c r="AF145" s="247">
        <v>2095.6494617600001</v>
      </c>
      <c r="AG145" s="247" t="s">
        <v>399</v>
      </c>
      <c r="AH145" s="247">
        <v>11.808706347599999</v>
      </c>
      <c r="AI145" s="247">
        <v>0</v>
      </c>
      <c r="AJ145" s="247">
        <v>0</v>
      </c>
      <c r="AK145" s="247" t="s">
        <v>399</v>
      </c>
      <c r="AL145" s="154" t="s">
        <v>12</v>
      </c>
    </row>
    <row r="146" spans="1:38" s="3" customFormat="1" ht="26.25" customHeight="1" thickBot="1" x14ac:dyDescent="0.3">
      <c r="A146" s="153"/>
      <c r="B146" s="154" t="s">
        <v>453</v>
      </c>
      <c r="C146" s="155" t="s">
        <v>454</v>
      </c>
      <c r="D146" s="156" t="s">
        <v>1</v>
      </c>
      <c r="E146" s="247">
        <v>6.67984974006297E-3</v>
      </c>
      <c r="F146" s="247">
        <v>0.15370901717654958</v>
      </c>
      <c r="G146" s="247">
        <v>7.8917745848907121E-4</v>
      </c>
      <c r="H146" s="247">
        <v>6.463025841667518E-5</v>
      </c>
      <c r="I146" s="247">
        <v>2.513465617503811E-3</v>
      </c>
      <c r="J146" s="247">
        <v>2.513465617503811E-3</v>
      </c>
      <c r="K146" s="247">
        <v>2.513465617503811E-3</v>
      </c>
      <c r="L146" s="247">
        <v>3.8919679574886678E-4</v>
      </c>
      <c r="M146" s="247">
        <v>0.73078418717129479</v>
      </c>
      <c r="N146" s="247">
        <v>3.9332839481400428E-2</v>
      </c>
      <c r="O146" s="247">
        <v>3.2533342025814072E-5</v>
      </c>
      <c r="P146" s="247">
        <v>1.1443073148091531E-5</v>
      </c>
      <c r="Q146" s="247">
        <v>3.9458872924453548E-7</v>
      </c>
      <c r="R146" s="247">
        <v>1.4416123856880633E-4</v>
      </c>
      <c r="S146" s="247">
        <v>5.5116820053206532E-3</v>
      </c>
      <c r="T146" s="247">
        <v>2.2870485587584671E-4</v>
      </c>
      <c r="U146" s="247">
        <v>3.2391805697423799E-5</v>
      </c>
      <c r="V146" s="247">
        <v>3.2293875122821549E-3</v>
      </c>
      <c r="W146" s="247">
        <v>9.0829999999999991E-4</v>
      </c>
      <c r="X146" s="247">
        <v>1.3840706499999999E-5</v>
      </c>
      <c r="Y146" s="247">
        <v>2.53746287E-5</v>
      </c>
      <c r="Z146" s="247">
        <v>8.6504414999999996E-6</v>
      </c>
      <c r="AA146" s="247">
        <v>2.9699849500000002E-5</v>
      </c>
      <c r="AB146" s="247">
        <v>7.7565626199999996E-5</v>
      </c>
      <c r="AC146" s="247">
        <v>9.0829999999999995E-7</v>
      </c>
      <c r="AD146" s="247">
        <v>9.0829999999999995E-7</v>
      </c>
      <c r="AE146" s="248"/>
      <c r="AF146" s="247">
        <v>57.575756779800003</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0.99709504746637023</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46.265648924099999</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5.031993849574519E-2</v>
      </c>
      <c r="J148" s="247">
        <v>0.10113060123901092</v>
      </c>
      <c r="K148" s="247">
        <v>0.12474940690063918</v>
      </c>
      <c r="L148" s="247">
        <v>1.031020279312456E-2</v>
      </c>
      <c r="M148" s="247" t="s">
        <v>399</v>
      </c>
      <c r="N148" s="247">
        <v>0.42972569312374265</v>
      </c>
      <c r="O148" s="247">
        <v>1.8104615299217035E-3</v>
      </c>
      <c r="P148" s="247">
        <v>0</v>
      </c>
      <c r="Q148" s="247">
        <v>4.8795660809133985E-3</v>
      </c>
      <c r="R148" s="247">
        <v>0.16115273345260545</v>
      </c>
      <c r="S148" s="247">
        <v>3.5445995354583033</v>
      </c>
      <c r="T148" s="247">
        <v>2.4277566092650749E-2</v>
      </c>
      <c r="U148" s="247">
        <v>2.4949881380127818E-3</v>
      </c>
      <c r="V148" s="247">
        <v>1.0132843243638123</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3293.6396956822618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1.5846646501805079E-2</v>
      </c>
      <c r="J149" s="247">
        <v>2.9345641670009408E-2</v>
      </c>
      <c r="K149" s="247">
        <v>5.8691283340018816E-2</v>
      </c>
      <c r="L149" s="247">
        <v>6.2212760340419975E-4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3293.6396956822618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10.164843392085217</v>
      </c>
      <c r="F152" s="172">
        <f t="shared" ref="F152:AD152" si="1">F141 + F151 + IF(AND(OR($B$4="AT",$B$4="BE",$B$4="CH",$B$4="GB",$B$4="IE",$B$4="LT",$B$4="LU",$B$4="NL"),SUM(F143:F149)&gt;0),SUM(F143:F149)-SUM(F27:F33),0)</f>
        <v>12.143075761404985</v>
      </c>
      <c r="G152" s="172">
        <f t="shared" si="1"/>
        <v>2.6574421615426287</v>
      </c>
      <c r="H152" s="172">
        <f t="shared" si="1"/>
        <v>8.2750583273068765E-2</v>
      </c>
      <c r="I152" s="172">
        <f t="shared" si="1"/>
        <v>1.2993961515491348</v>
      </c>
      <c r="J152" s="172">
        <f t="shared" si="1"/>
        <v>1.4271542419030625</v>
      </c>
      <c r="K152" s="172">
        <f t="shared" si="1"/>
        <v>1.6244509537184633</v>
      </c>
      <c r="L152" s="172">
        <f t="shared" si="1"/>
        <v>0.37744866256789572</v>
      </c>
      <c r="M152" s="172">
        <f t="shared" si="1"/>
        <v>46.421304747155148</v>
      </c>
      <c r="N152" s="172">
        <f t="shared" si="1"/>
        <v>7.1912933200491853</v>
      </c>
      <c r="O152" s="172">
        <f t="shared" si="1"/>
        <v>0.21971024749702747</v>
      </c>
      <c r="P152" s="172">
        <f t="shared" si="1"/>
        <v>0.23779633339036291</v>
      </c>
      <c r="Q152" s="172">
        <f t="shared" si="1"/>
        <v>5.5546725245493256E-2</v>
      </c>
      <c r="R152" s="172">
        <f t="shared" si="1"/>
        <v>0.44763341646810278</v>
      </c>
      <c r="S152" s="172">
        <f t="shared" si="1"/>
        <v>4.513744062252024</v>
      </c>
      <c r="T152" s="172">
        <f t="shared" si="1"/>
        <v>0.8275294112146141</v>
      </c>
      <c r="U152" s="172">
        <f t="shared" si="1"/>
        <v>9.0203778750430244E-2</v>
      </c>
      <c r="V152" s="172">
        <f t="shared" si="1"/>
        <v>2.6623872365154986</v>
      </c>
      <c r="W152" s="172">
        <f t="shared" si="1"/>
        <v>21.190449283675292</v>
      </c>
      <c r="X152" s="172">
        <f t="shared" si="1"/>
        <v>0.16001297269927547</v>
      </c>
      <c r="Y152" s="172">
        <f t="shared" si="1"/>
        <v>0.2256119577757294</v>
      </c>
      <c r="Z152" s="172">
        <f t="shared" si="1"/>
        <v>9.0604785753359632E-2</v>
      </c>
      <c r="AA152" s="172">
        <f t="shared" si="1"/>
        <v>8.0738441527645671E-2</v>
      </c>
      <c r="AB152" s="172">
        <f t="shared" si="1"/>
        <v>0.55697001884172226</v>
      </c>
      <c r="AC152" s="172">
        <f t="shared" si="1"/>
        <v>7.3005714512077075E-2</v>
      </c>
      <c r="AD152" s="172">
        <f t="shared" si="1"/>
        <v>0.12183010115016571</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10.164843392085217</v>
      </c>
      <c r="F154" s="172">
        <f>F141 + F153 - IF(OR($B$6=2005,$B$6&gt;=2020),SUM(F99:F122),0) + IF(AND(OR($B$4="AT",$B$4="BE",$B$4="CH",$B$4="GB",$B$4="IE",$B$4="LT",$B$4="LU",$B$4="NL"),SUM(F143:F149)&gt;0),SUM(F143:F149)-SUM(F27:F33),0)</f>
        <v>12.143075761404985</v>
      </c>
      <c r="G154" s="172">
        <f>G141 + G153 + IF(AND(OR($B$4="AT",$B$4="BE",$B$4="CH",$B$4="GB",$B$4="IE",$B$4="LT",$B$4="LU",$B$4="NL"),SUM(G143:G149)&gt;0),SUM(G143:G149)-SUM(G27:G33),0)</f>
        <v>2.6574421615426287</v>
      </c>
      <c r="H154" s="172">
        <f t="shared" ref="H154:AD154" si="2">H141 + H153 + IF(AND(OR($B$4="AT",$B$4="BE",$B$4="CH",$B$4="GB",$B$4="IE",$B$4="LT",$B$4="LU",$B$4="NL"),SUM(H143:H149)&gt;0),SUM(H143:H149)-SUM(H27:H33),0)</f>
        <v>8.2750583273068765E-2</v>
      </c>
      <c r="I154" s="172">
        <f t="shared" si="2"/>
        <v>1.2993961515491348</v>
      </c>
      <c r="J154" s="172">
        <f t="shared" si="2"/>
        <v>1.4271542419030625</v>
      </c>
      <c r="K154" s="172">
        <f t="shared" si="2"/>
        <v>1.6244509537184633</v>
      </c>
      <c r="L154" s="172">
        <f t="shared" si="2"/>
        <v>0.37744866256789572</v>
      </c>
      <c r="M154" s="172">
        <f t="shared" si="2"/>
        <v>46.421304747155148</v>
      </c>
      <c r="N154" s="172">
        <f t="shared" si="2"/>
        <v>7.1912933200491853</v>
      </c>
      <c r="O154" s="172">
        <f t="shared" si="2"/>
        <v>0.21971024749702747</v>
      </c>
      <c r="P154" s="172">
        <f t="shared" si="2"/>
        <v>0.23779633339036291</v>
      </c>
      <c r="Q154" s="172">
        <f t="shared" si="2"/>
        <v>5.5546725245493256E-2</v>
      </c>
      <c r="R154" s="172">
        <f t="shared" si="2"/>
        <v>0.44763341646810278</v>
      </c>
      <c r="S154" s="172">
        <f t="shared" si="2"/>
        <v>4.513744062252024</v>
      </c>
      <c r="T154" s="172">
        <f t="shared" si="2"/>
        <v>0.8275294112146141</v>
      </c>
      <c r="U154" s="172">
        <f t="shared" si="2"/>
        <v>9.0203778750430244E-2</v>
      </c>
      <c r="V154" s="172">
        <f t="shared" si="2"/>
        <v>2.6623872365154986</v>
      </c>
      <c r="W154" s="172">
        <f t="shared" si="2"/>
        <v>21.190449283675292</v>
      </c>
      <c r="X154" s="172">
        <f t="shared" si="2"/>
        <v>0.16001297269927547</v>
      </c>
      <c r="Y154" s="172">
        <f t="shared" si="2"/>
        <v>0.2256119577757294</v>
      </c>
      <c r="Z154" s="172">
        <f t="shared" si="2"/>
        <v>9.0604785753359632E-2</v>
      </c>
      <c r="AA154" s="172">
        <f t="shared" si="2"/>
        <v>8.0738441527645671E-2</v>
      </c>
      <c r="AB154" s="172">
        <f t="shared" si="2"/>
        <v>0.55697001884172226</v>
      </c>
      <c r="AC154" s="172">
        <f t="shared" si="2"/>
        <v>7.3005714512077075E-2</v>
      </c>
      <c r="AD154" s="172">
        <f t="shared" si="2"/>
        <v>0.12183010115016571</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1"/>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1995</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1995</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0.68519589691026328</v>
      </c>
      <c r="F14" s="247">
        <v>1.0619997100178254E-2</v>
      </c>
      <c r="G14" s="247">
        <v>0.3596455880539654</v>
      </c>
      <c r="H14" s="247">
        <v>4.7689793385026743E-3</v>
      </c>
      <c r="I14" s="247">
        <v>0.21103382238359561</v>
      </c>
      <c r="J14" s="247">
        <v>0.2110506439835956</v>
      </c>
      <c r="K14" s="247">
        <v>0.21107377368359559</v>
      </c>
      <c r="L14" s="247">
        <v>7.3877379549213895E-3</v>
      </c>
      <c r="M14" s="247">
        <v>0.15715420293544047</v>
      </c>
      <c r="N14" s="247">
        <v>1.9536284772510963</v>
      </c>
      <c r="O14" s="247">
        <v>0.19536952874018274</v>
      </c>
      <c r="P14" s="247">
        <v>0.19537096321808381</v>
      </c>
      <c r="Q14" s="247">
        <v>4.1846446977700541E-2</v>
      </c>
      <c r="R14" s="247">
        <v>0.19536953607435548</v>
      </c>
      <c r="S14" s="247">
        <v>0.19537905847793557</v>
      </c>
      <c r="T14" s="247">
        <v>7.5106239574172728E-2</v>
      </c>
      <c r="U14" s="247">
        <v>6.235297174185383E-3</v>
      </c>
      <c r="V14" s="247">
        <v>0.95723120786109639</v>
      </c>
      <c r="W14" s="247">
        <v>4.7780347852654179</v>
      </c>
      <c r="X14" s="247">
        <v>4.4503932092691625E-6</v>
      </c>
      <c r="Y14" s="247">
        <v>9.4784948139037432E-6</v>
      </c>
      <c r="Z14" s="247">
        <v>5.0361548139037431E-6</v>
      </c>
      <c r="AA14" s="247">
        <v>6.1952420939037432E-6</v>
      </c>
      <c r="AB14" s="247">
        <v>2.5111782650980392E-5</v>
      </c>
      <c r="AC14" s="247">
        <v>2.3904020000000005E-2</v>
      </c>
      <c r="AD14" s="247">
        <v>1.7980899999999999E-6</v>
      </c>
      <c r="AE14" s="248"/>
      <c r="AF14" s="249">
        <v>7.0089999999999835</v>
      </c>
      <c r="AG14" s="249" t="s">
        <v>399</v>
      </c>
      <c r="AH14" s="249">
        <v>14.380730837789653</v>
      </c>
      <c r="AI14" s="249">
        <v>1826.3855074496239</v>
      </c>
      <c r="AJ14" s="249">
        <v>2801.1366307167959</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0.34035731325059576</v>
      </c>
      <c r="F23" s="247">
        <v>0.11066884420481805</v>
      </c>
      <c r="G23" s="247">
        <v>2.0382245791494644E-2</v>
      </c>
      <c r="H23" s="247">
        <v>6.1074876367629024E-5</v>
      </c>
      <c r="I23" s="247">
        <v>2.6635519948177658E-2</v>
      </c>
      <c r="J23" s="247">
        <v>3.2412401225639056E-2</v>
      </c>
      <c r="K23" s="247">
        <v>8.306291434509025E-2</v>
      </c>
      <c r="L23" s="247">
        <v>1.3397174389839926E-2</v>
      </c>
      <c r="M23" s="247">
        <v>0.37312500201289411</v>
      </c>
      <c r="N23" s="247">
        <v>1.0077162386509641E-2</v>
      </c>
      <c r="O23" s="247">
        <v>1.2060899023142711E-4</v>
      </c>
      <c r="P23" s="247" t="s">
        <v>502</v>
      </c>
      <c r="Q23" s="247" t="s">
        <v>502</v>
      </c>
      <c r="R23" s="247">
        <v>4.1813473233814891E-4</v>
      </c>
      <c r="S23" s="247">
        <v>1.9032185476513773E-2</v>
      </c>
      <c r="T23" s="247">
        <v>5.8040457787482012E-4</v>
      </c>
      <c r="U23" s="247">
        <v>8.1105571843067504E-5</v>
      </c>
      <c r="V23" s="247">
        <v>9.924191417547204E-3</v>
      </c>
      <c r="W23" s="247" t="s">
        <v>502</v>
      </c>
      <c r="X23" s="247">
        <v>2.4851992569732646E-4</v>
      </c>
      <c r="Y23" s="247">
        <v>4.0367904050643203E-4</v>
      </c>
      <c r="Z23" s="247" t="s">
        <v>399</v>
      </c>
      <c r="AA23" s="247" t="s">
        <v>399</v>
      </c>
      <c r="AB23" s="247">
        <v>6.5219896620375914E-4</v>
      </c>
      <c r="AC23" s="247" t="s">
        <v>502</v>
      </c>
      <c r="AD23" s="247" t="s">
        <v>399</v>
      </c>
      <c r="AE23" s="248"/>
      <c r="AF23" s="249">
        <v>348.61311949073058</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0.34179789109376263</v>
      </c>
      <c r="F24" s="247">
        <v>4.4239321633342897E-2</v>
      </c>
      <c r="G24" s="247">
        <v>2.2704618628642415E-2</v>
      </c>
      <c r="H24" s="247">
        <v>8.9927351427422154E-4</v>
      </c>
      <c r="I24" s="247">
        <v>1.0341247626783167E-2</v>
      </c>
      <c r="J24" s="247">
        <v>1.0342032124342572E-2</v>
      </c>
      <c r="K24" s="247">
        <v>1.0342642289111E-2</v>
      </c>
      <c r="L24" s="247">
        <v>5.209716983096687E-3</v>
      </c>
      <c r="M24" s="247">
        <v>7.1750662505431606E-2</v>
      </c>
      <c r="N24" s="247">
        <v>6.4212003869429707E-5</v>
      </c>
      <c r="O24" s="247">
        <v>4.2034181262399367E-6</v>
      </c>
      <c r="P24" s="247">
        <v>8.2383755461127629E-4</v>
      </c>
      <c r="Q24" s="247">
        <v>1.5637028782017833E-4</v>
      </c>
      <c r="R24" s="247">
        <v>1.1188883108479052E-4</v>
      </c>
      <c r="S24" s="247">
        <v>1.0667277172511603E-4</v>
      </c>
      <c r="T24" s="247">
        <v>2.3306642175139559E-5</v>
      </c>
      <c r="U24" s="247">
        <v>1.3335087212318694E-4</v>
      </c>
      <c r="V24" s="247">
        <v>1.442842034536594E-2</v>
      </c>
      <c r="W24" s="247">
        <v>1.4026635967648556E-3</v>
      </c>
      <c r="X24" s="247">
        <v>5.8659840291562384E-6</v>
      </c>
      <c r="Y24" s="247">
        <v>1.617461575335565E-5</v>
      </c>
      <c r="Z24" s="247">
        <v>4.4138412605637963E-6</v>
      </c>
      <c r="AA24" s="247">
        <v>3.8399107967155616E-6</v>
      </c>
      <c r="AB24" s="247">
        <v>3.0294351839791241E-5</v>
      </c>
      <c r="AC24" s="247">
        <v>5.4043165203543975E-8</v>
      </c>
      <c r="AD24" s="247">
        <v>1.4818287233229798E-5</v>
      </c>
      <c r="AE24" s="248"/>
      <c r="AF24" s="249">
        <v>461.13857141617791</v>
      </c>
      <c r="AG24" s="249">
        <v>8.7166395489587045E-2</v>
      </c>
      <c r="AH24" s="249">
        <v>1421.8746509573464</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3.6238343306397574</v>
      </c>
      <c r="F27" s="247">
        <v>4.2778152846088124</v>
      </c>
      <c r="G27" s="247">
        <v>0.28120132720626101</v>
      </c>
      <c r="H27" s="247">
        <v>3.1545767546936498E-2</v>
      </c>
      <c r="I27" s="247">
        <v>0.24707074029156356</v>
      </c>
      <c r="J27" s="247">
        <v>0.24707074029156356</v>
      </c>
      <c r="K27" s="247">
        <v>0.24707074029156356</v>
      </c>
      <c r="L27" s="247">
        <v>0.14211857950083479</v>
      </c>
      <c r="M27" s="247">
        <v>34.944594364903956</v>
      </c>
      <c r="N27" s="247">
        <v>4.0611645191510943</v>
      </c>
      <c r="O27" s="247">
        <v>3.2010644189069512E-5</v>
      </c>
      <c r="P27" s="247">
        <v>1.6286484745702539E-3</v>
      </c>
      <c r="Q27" s="247">
        <v>4.990544990237011E-5</v>
      </c>
      <c r="R27" s="247">
        <v>1.5317222543538274E-3</v>
      </c>
      <c r="S27" s="247">
        <v>1.066014996488213E-3</v>
      </c>
      <c r="T27" s="247">
        <v>3.3978015389281177E-4</v>
      </c>
      <c r="U27" s="247">
        <v>3.5789611426601209E-5</v>
      </c>
      <c r="V27" s="247">
        <v>6.0186549025151451E-3</v>
      </c>
      <c r="W27" s="247">
        <v>9.699279999999999E-2</v>
      </c>
      <c r="X27" s="247">
        <v>2.7390293383999999E-3</v>
      </c>
      <c r="Y27" s="247">
        <v>3.5292873831999998E-3</v>
      </c>
      <c r="Z27" s="247">
        <v>2.2318951539000002E-3</v>
      </c>
      <c r="AA27" s="247">
        <v>3.3876033364000002E-3</v>
      </c>
      <c r="AB27" s="247">
        <v>1.1887815211900001E-2</v>
      </c>
      <c r="AC27" s="247">
        <v>9.6992700000000004E-5</v>
      </c>
      <c r="AD27" s="247">
        <v>2.0169700000000001E-5</v>
      </c>
      <c r="AE27" s="248"/>
      <c r="AF27" s="247">
        <v>9442.1883732116003</v>
      </c>
      <c r="AG27" s="247" t="s">
        <v>399</v>
      </c>
      <c r="AH27" s="247">
        <v>0</v>
      </c>
      <c r="AI27" s="247">
        <v>0</v>
      </c>
      <c r="AJ27" s="247">
        <v>1.1388378E-3</v>
      </c>
      <c r="AK27" s="247" t="s">
        <v>399</v>
      </c>
      <c r="AL27" s="250" t="s">
        <v>12</v>
      </c>
    </row>
    <row r="28" spans="1:38" s="1" customFormat="1" ht="26.25" customHeight="1" thickBot="1" x14ac:dyDescent="0.3">
      <c r="A28" s="244" t="s">
        <v>123</v>
      </c>
      <c r="B28" s="244" t="s">
        <v>164</v>
      </c>
      <c r="C28" s="245" t="s">
        <v>146</v>
      </c>
      <c r="D28" s="246"/>
      <c r="E28" s="247">
        <v>0.55594088673435471</v>
      </c>
      <c r="F28" s="247">
        <v>8.821181708943622E-2</v>
      </c>
      <c r="G28" s="247">
        <v>7.1311181694098058E-2</v>
      </c>
      <c r="H28" s="247">
        <v>3.7695272610146108E-4</v>
      </c>
      <c r="I28" s="247">
        <v>0.1028470927617094</v>
      </c>
      <c r="J28" s="247">
        <v>0.1028470927617094</v>
      </c>
      <c r="K28" s="247">
        <v>0.1028470927617094</v>
      </c>
      <c r="L28" s="247">
        <v>5.7663452065791598E-2</v>
      </c>
      <c r="M28" s="247">
        <v>0.65646432439961488</v>
      </c>
      <c r="N28" s="247">
        <v>3.237538564140123E-2</v>
      </c>
      <c r="O28" s="247">
        <v>1.5833589706260319E-6</v>
      </c>
      <c r="P28" s="247">
        <v>1.537754835669007E-4</v>
      </c>
      <c r="Q28" s="247">
        <v>3.0542334026963947E-6</v>
      </c>
      <c r="R28" s="247">
        <v>2.3801280782650503E-4</v>
      </c>
      <c r="S28" s="247">
        <v>1.5991825209568021E-4</v>
      </c>
      <c r="T28" s="247">
        <v>8.0207039608391717E-6</v>
      </c>
      <c r="U28" s="247">
        <v>2.9417488641407252E-6</v>
      </c>
      <c r="V28" s="247">
        <v>5.2614025938866054E-4</v>
      </c>
      <c r="W28" s="247">
        <v>4.5465000000000002E-3</v>
      </c>
      <c r="X28" s="247">
        <v>5.3329857180000001E-4</v>
      </c>
      <c r="Y28" s="247">
        <v>6.0124222729999999E-4</v>
      </c>
      <c r="Z28" s="247">
        <v>4.6763428090000001E-4</v>
      </c>
      <c r="AA28" s="247">
        <v>5.0272131689999998E-4</v>
      </c>
      <c r="AB28" s="247">
        <v>2.1048963969E-3</v>
      </c>
      <c r="AC28" s="247">
        <v>4.5464000000000002E-6</v>
      </c>
      <c r="AD28" s="247">
        <v>1.3401000000000001E-6</v>
      </c>
      <c r="AE28" s="248"/>
      <c r="AF28" s="247">
        <v>1209.1681119796001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1.706880619078663</v>
      </c>
      <c r="F29" s="247">
        <v>0.13391705523917011</v>
      </c>
      <c r="G29" s="247">
        <v>0.1146133002281013</v>
      </c>
      <c r="H29" s="247">
        <v>4.1769610558040564E-4</v>
      </c>
      <c r="I29" s="247">
        <v>7.1715767186983498E-2</v>
      </c>
      <c r="J29" s="247">
        <v>7.1715767186983498E-2</v>
      </c>
      <c r="K29" s="247">
        <v>7.1715767186983498E-2</v>
      </c>
      <c r="L29" s="247">
        <v>3.8016967866713366E-2</v>
      </c>
      <c r="M29" s="247">
        <v>0.43740325093416199</v>
      </c>
      <c r="N29" s="247">
        <v>4.3667186713517239E-4</v>
      </c>
      <c r="O29" s="247">
        <v>2.2068180303789513E-6</v>
      </c>
      <c r="P29" s="247">
        <v>2.3374256153700025E-4</v>
      </c>
      <c r="Q29" s="247">
        <v>4.4121948632925546E-6</v>
      </c>
      <c r="R29" s="247">
        <v>3.7475985346652017E-4</v>
      </c>
      <c r="S29" s="247">
        <v>2.5131351632704169E-4</v>
      </c>
      <c r="T29" s="247">
        <v>8.8488900834960291E-6</v>
      </c>
      <c r="U29" s="247">
        <v>4.4107536658272057E-6</v>
      </c>
      <c r="V29" s="247">
        <v>7.9389242392493642E-4</v>
      </c>
      <c r="W29" s="247">
        <v>9.1249999999999994E-3</v>
      </c>
      <c r="X29" s="247">
        <v>1.303548403E-4</v>
      </c>
      <c r="Y29" s="247">
        <v>7.8937098000000005E-4</v>
      </c>
      <c r="Z29" s="247">
        <v>8.8206775559999994E-4</v>
      </c>
      <c r="AA29" s="247">
        <v>2.0277419649999999E-4</v>
      </c>
      <c r="AB29" s="247">
        <v>2.0045677723999999E-3</v>
      </c>
      <c r="AC29" s="247">
        <v>3.4906000000000001E-6</v>
      </c>
      <c r="AD29" s="247">
        <v>1.6409E-6</v>
      </c>
      <c r="AE29" s="248"/>
      <c r="AF29" s="247">
        <v>1882.5715088876</v>
      </c>
      <c r="AG29" s="247" t="s">
        <v>399</v>
      </c>
      <c r="AH29" s="247">
        <v>20.7603303305</v>
      </c>
      <c r="AI29" s="247">
        <v>0</v>
      </c>
      <c r="AJ29" s="247">
        <v>0</v>
      </c>
      <c r="AK29" s="247" t="s">
        <v>399</v>
      </c>
      <c r="AL29" s="250" t="s">
        <v>12</v>
      </c>
    </row>
    <row r="30" spans="1:38" s="1" customFormat="1" ht="26.25" customHeight="1" thickBot="1" x14ac:dyDescent="0.3">
      <c r="A30" s="244" t="s">
        <v>123</v>
      </c>
      <c r="B30" s="244" t="s">
        <v>166</v>
      </c>
      <c r="C30" s="245" t="s">
        <v>54</v>
      </c>
      <c r="D30" s="246"/>
      <c r="E30" s="247">
        <v>8.4435381663832305E-3</v>
      </c>
      <c r="F30" s="247">
        <v>0.19497066974257429</v>
      </c>
      <c r="G30" s="247">
        <v>9.9840262147942631E-4</v>
      </c>
      <c r="H30" s="247">
        <v>8.174158515387131E-5</v>
      </c>
      <c r="I30" s="247">
        <v>3.1922672085599635E-3</v>
      </c>
      <c r="J30" s="247">
        <v>3.1922672085599635E-3</v>
      </c>
      <c r="K30" s="247">
        <v>3.1922672085599635E-3</v>
      </c>
      <c r="L30" s="247">
        <v>4.9295019216004702E-4</v>
      </c>
      <c r="M30" s="247">
        <v>0.92459927061309111</v>
      </c>
      <c r="N30" s="247">
        <v>4.7873701704141347E-2</v>
      </c>
      <c r="O30" s="247">
        <v>4.0988799821960684E-5</v>
      </c>
      <c r="P30" s="247">
        <v>1.4476838011451678E-5</v>
      </c>
      <c r="Q30" s="247">
        <v>4.9920131073971304E-7</v>
      </c>
      <c r="R30" s="247">
        <v>1.8166638099136219E-4</v>
      </c>
      <c r="S30" s="247">
        <v>6.9439720507243436E-3</v>
      </c>
      <c r="T30" s="247">
        <v>2.8815172900865363E-4</v>
      </c>
      <c r="U30" s="247">
        <v>4.0810484037100444E-5</v>
      </c>
      <c r="V30" s="247">
        <v>4.0688004613853197E-3</v>
      </c>
      <c r="W30" s="247">
        <v>1.1478999999999999E-3</v>
      </c>
      <c r="X30" s="247">
        <v>1.74936269E-5</v>
      </c>
      <c r="Y30" s="247">
        <v>3.2071649E-5</v>
      </c>
      <c r="Z30" s="247">
        <v>1.09335167E-5</v>
      </c>
      <c r="AA30" s="247">
        <v>3.7538407500000004E-5</v>
      </c>
      <c r="AB30" s="247">
        <v>9.8037200100000002E-5</v>
      </c>
      <c r="AC30" s="247">
        <v>1.1480000000000001E-6</v>
      </c>
      <c r="AD30" s="247">
        <v>1.1480000000000001E-6</v>
      </c>
      <c r="AE30" s="248"/>
      <c r="AF30" s="247">
        <v>72.840127254400002</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1.0322878782190095</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47.898611755799998</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5.3304211008167665E-2</v>
      </c>
      <c r="J32" s="247">
        <v>0.10721890415238787</v>
      </c>
      <c r="K32" s="247">
        <v>0.1321631042098837</v>
      </c>
      <c r="L32" s="247">
        <v>1.0896796569382011E-2</v>
      </c>
      <c r="M32" s="247" t="s">
        <v>399</v>
      </c>
      <c r="N32" s="247">
        <v>0.45647771010302945</v>
      </c>
      <c r="O32" s="247">
        <v>1.9216993181767168E-3</v>
      </c>
      <c r="P32" s="247">
        <v>0</v>
      </c>
      <c r="Q32" s="247">
        <v>5.1826680896958511E-3</v>
      </c>
      <c r="R32" s="247">
        <v>0.17120076190133715</v>
      </c>
      <c r="S32" s="247">
        <v>3.7657385337338316</v>
      </c>
      <c r="T32" s="247">
        <v>2.5781522782245415E-2</v>
      </c>
      <c r="U32" s="247">
        <v>2.6432620841976744E-3</v>
      </c>
      <c r="V32" s="247">
        <v>1.0737582369595922</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3553.1917202617706</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1.6660232270203686E-2</v>
      </c>
      <c r="J33" s="247">
        <v>3.0852281981858683E-2</v>
      </c>
      <c r="K33" s="247">
        <v>6.1704563963717367E-2</v>
      </c>
      <c r="L33" s="247">
        <v>6.5406837801540408E-4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3553.1917202617706</v>
      </c>
      <c r="AL33" s="250" t="s">
        <v>459</v>
      </c>
    </row>
    <row r="34" spans="1:38" s="1" customFormat="1" ht="26.25" customHeight="1" thickBot="1" x14ac:dyDescent="0.3">
      <c r="A34" s="244" t="s">
        <v>121</v>
      </c>
      <c r="B34" s="244" t="s">
        <v>170</v>
      </c>
      <c r="C34" s="245" t="s">
        <v>58</v>
      </c>
      <c r="D34" s="246"/>
      <c r="E34" s="247">
        <v>0.11337229316618022</v>
      </c>
      <c r="F34" s="247">
        <v>1.006306982820402E-2</v>
      </c>
      <c r="G34" s="247">
        <v>8.8354125109000158E-3</v>
      </c>
      <c r="H34" s="247">
        <v>1.5159707781860029E-5</v>
      </c>
      <c r="I34" s="247">
        <v>2.9640483865514054E-3</v>
      </c>
      <c r="J34" s="247">
        <v>3.1147154209478058E-3</v>
      </c>
      <c r="K34" s="247">
        <v>3.2886335408992061E-3</v>
      </c>
      <c r="L34" s="247">
        <v>1.9266314512584139E-3</v>
      </c>
      <c r="M34" s="247">
        <v>2.3148780778558042E-2</v>
      </c>
      <c r="N34" s="247" t="s">
        <v>502</v>
      </c>
      <c r="O34" s="247">
        <v>2.167001173726004E-5</v>
      </c>
      <c r="P34" s="247" t="s">
        <v>502</v>
      </c>
      <c r="Q34" s="247" t="s">
        <v>502</v>
      </c>
      <c r="R34" s="247">
        <v>1.0816405000186021E-4</v>
      </c>
      <c r="S34" s="247">
        <v>3.6773916913788065E-3</v>
      </c>
      <c r="T34" s="247">
        <v>1.5141106913416029E-4</v>
      </c>
      <c r="U34" s="247">
        <v>2.167001173726004E-5</v>
      </c>
      <c r="V34" s="247">
        <v>2.1632810000372042E-3</v>
      </c>
      <c r="W34" s="247" t="s">
        <v>502</v>
      </c>
      <c r="X34" s="247">
        <v>6.4917030869560111E-5</v>
      </c>
      <c r="Y34" s="247">
        <v>1.0816405000186021E-4</v>
      </c>
      <c r="Z34" s="247" t="s">
        <v>502</v>
      </c>
      <c r="AA34" s="247" t="s">
        <v>502</v>
      </c>
      <c r="AB34" s="247">
        <v>1.7308108087142032E-4</v>
      </c>
      <c r="AC34" s="247" t="s">
        <v>399</v>
      </c>
      <c r="AD34" s="247" t="s">
        <v>399</v>
      </c>
      <c r="AE34" s="248"/>
      <c r="AF34" s="249">
        <v>93.004342220000169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4.5379471980017211E-2</v>
      </c>
      <c r="F36" s="247">
        <v>1.6186007722116761E-3</v>
      </c>
      <c r="G36" s="247">
        <v>1.7396292653894876E-3</v>
      </c>
      <c r="H36" s="247">
        <v>4.2248139302316136E-6</v>
      </c>
      <c r="I36" s="247">
        <v>8.0917612687259608E-4</v>
      </c>
      <c r="J36" s="247">
        <v>8.6708092956341745E-4</v>
      </c>
      <c r="K36" s="247">
        <v>8.6708092956341745E-4</v>
      </c>
      <c r="L36" s="247">
        <v>2.6879508816465944E-4</v>
      </c>
      <c r="M36" s="247">
        <v>4.2770028081932972E-3</v>
      </c>
      <c r="N36" s="247">
        <v>7.5127132418177444E-5</v>
      </c>
      <c r="O36" s="247">
        <v>5.7904802690821522E-6</v>
      </c>
      <c r="P36" s="247">
        <v>1.7346588960598034E-5</v>
      </c>
      <c r="Q36" s="247">
        <v>2.3112217383031767E-5</v>
      </c>
      <c r="R36" s="247">
        <v>2.8902697652113917E-5</v>
      </c>
      <c r="S36" s="247">
        <v>5.0871730089318298E-4</v>
      </c>
      <c r="T36" s="247">
        <v>5.7805395304227837E-4</v>
      </c>
      <c r="U36" s="247">
        <v>5.7805395304227835E-5</v>
      </c>
      <c r="V36" s="247">
        <v>6.9361503995743717E-4</v>
      </c>
      <c r="W36" s="247">
        <v>7.512713241817745E-2</v>
      </c>
      <c r="X36" s="247" t="s">
        <v>502</v>
      </c>
      <c r="Y36" s="247" t="s">
        <v>502</v>
      </c>
      <c r="Z36" s="247" t="s">
        <v>502</v>
      </c>
      <c r="AA36" s="247" t="s">
        <v>502</v>
      </c>
      <c r="AB36" s="247">
        <v>1.9632958852252791E-6</v>
      </c>
      <c r="AC36" s="247">
        <v>4.6224434766063533E-5</v>
      </c>
      <c r="AD36" s="247">
        <v>2.1969032437204387E-5</v>
      </c>
      <c r="AE36" s="248"/>
      <c r="AF36" s="249">
        <v>24.851846648421251</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14.380730837789661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1.035156448871353E-2</v>
      </c>
      <c r="F38" s="247">
        <v>8.7180004296915758E-4</v>
      </c>
      <c r="G38" s="247">
        <v>5.9604144074284105E-4</v>
      </c>
      <c r="H38" s="247">
        <v>1.7555781302445416E-6</v>
      </c>
      <c r="I38" s="247">
        <v>7.7226517084916788E-4</v>
      </c>
      <c r="J38" s="247">
        <v>8.3522334108206554E-4</v>
      </c>
      <c r="K38" s="247">
        <v>1.3003847041349115E-3</v>
      </c>
      <c r="L38" s="247">
        <v>3.9263285241672555E-4</v>
      </c>
      <c r="M38" s="247">
        <v>3.7128034001597172E-3</v>
      </c>
      <c r="N38" s="247">
        <v>5.1703738172743704E-7</v>
      </c>
      <c r="O38" s="247">
        <v>3.2161466579295117E-6</v>
      </c>
      <c r="P38" s="247" t="s">
        <v>502</v>
      </c>
      <c r="Q38" s="247" t="s">
        <v>502</v>
      </c>
      <c r="R38" s="247">
        <v>1.2478882872584513E-5</v>
      </c>
      <c r="S38" s="247">
        <v>4.5356293547755162E-4</v>
      </c>
      <c r="T38" s="247">
        <v>1.6984775444406951E-5</v>
      </c>
      <c r="U38" s="247">
        <v>2.2926062429846795E-6</v>
      </c>
      <c r="V38" s="247">
        <v>2.605609737095086E-4</v>
      </c>
      <c r="W38" s="247" t="s">
        <v>502</v>
      </c>
      <c r="X38" s="247">
        <v>6.8677789204465171E-6</v>
      </c>
      <c r="Y38" s="247">
        <v>1.1445617964937049E-5</v>
      </c>
      <c r="Z38" s="247" t="s">
        <v>399</v>
      </c>
      <c r="AA38" s="247" t="s">
        <v>399</v>
      </c>
      <c r="AB38" s="247">
        <v>1.8313396885383569E-5</v>
      </c>
      <c r="AC38" s="247" t="s">
        <v>502</v>
      </c>
      <c r="AD38" s="247" t="s">
        <v>399</v>
      </c>
      <c r="AE38" s="248"/>
      <c r="AF38" s="249">
        <v>9.7959508388116703</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0.79669138433887643</v>
      </c>
      <c r="F39" s="247">
        <v>0.3440088794042504</v>
      </c>
      <c r="G39" s="247">
        <v>0.53553072356369502</v>
      </c>
      <c r="H39" s="247">
        <v>6.6078654803198257E-3</v>
      </c>
      <c r="I39" s="247">
        <v>0.10892179898283186</v>
      </c>
      <c r="J39" s="247">
        <v>0.12573789147868866</v>
      </c>
      <c r="K39" s="247">
        <v>0.12575911395226899</v>
      </c>
      <c r="L39" s="247">
        <v>5.6745806488298516E-2</v>
      </c>
      <c r="M39" s="247">
        <v>0.81556316061304857</v>
      </c>
      <c r="N39" s="247">
        <v>4.5287277035192752E-2</v>
      </c>
      <c r="O39" s="247">
        <v>8.5396852400758914E-4</v>
      </c>
      <c r="P39" s="247">
        <v>6.0261741166850562E-3</v>
      </c>
      <c r="Q39" s="247">
        <v>3.8181497147914585E-3</v>
      </c>
      <c r="R39" s="247">
        <v>5.6134642713893956E-2</v>
      </c>
      <c r="S39" s="247">
        <v>1.686806773495694E-2</v>
      </c>
      <c r="T39" s="247">
        <v>0.69970404106145101</v>
      </c>
      <c r="U39" s="247">
        <v>1.1496592322717853E-3</v>
      </c>
      <c r="V39" s="247">
        <v>0.10869677883266692</v>
      </c>
      <c r="W39" s="247">
        <v>3.9434083172574685E-2</v>
      </c>
      <c r="X39" s="247">
        <v>1.5583578390567201E-4</v>
      </c>
      <c r="Y39" s="247">
        <v>2.9174474570240735E-4</v>
      </c>
      <c r="Z39" s="247">
        <v>9.2453658922488937E-5</v>
      </c>
      <c r="AA39" s="247">
        <v>7.5367561434891794E-5</v>
      </c>
      <c r="AB39" s="247">
        <v>6.1540174996546008E-4</v>
      </c>
      <c r="AC39" s="247">
        <v>1.2330588450852286E-3</v>
      </c>
      <c r="AD39" s="247">
        <v>1.2429178763384971E-3</v>
      </c>
      <c r="AE39" s="248"/>
      <c r="AF39" s="249">
        <v>5596.268819465452</v>
      </c>
      <c r="AG39" s="249">
        <v>3.031781940046991</v>
      </c>
      <c r="AH39" s="249">
        <v>10078.881772985444</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1.6358686763604193</v>
      </c>
      <c r="F41" s="247">
        <v>0.36996063218394548</v>
      </c>
      <c r="G41" s="247">
        <v>1.2392612493804098</v>
      </c>
      <c r="H41" s="247">
        <v>2.0991122184715799E-2</v>
      </c>
      <c r="I41" s="247">
        <v>0.31936074337342535</v>
      </c>
      <c r="J41" s="247">
        <v>0.32391390820770966</v>
      </c>
      <c r="K41" s="247">
        <v>0.34931948170498067</v>
      </c>
      <c r="L41" s="247">
        <v>2.21618180233496E-2</v>
      </c>
      <c r="M41" s="247">
        <v>4.0711819691627804</v>
      </c>
      <c r="N41" s="247">
        <v>7.9532795597497583E-2</v>
      </c>
      <c r="O41" s="247">
        <v>2.7668392913785477E-3</v>
      </c>
      <c r="P41" s="247">
        <v>6.3716859924131709E-3</v>
      </c>
      <c r="Q41" s="247">
        <v>4.0367608574618163E-3</v>
      </c>
      <c r="R41" s="247">
        <v>1.1870784787449851E-2</v>
      </c>
      <c r="S41" s="247">
        <v>1.5132588103007164E-2</v>
      </c>
      <c r="T41" s="247">
        <v>7.7239389576095156E-3</v>
      </c>
      <c r="U41" s="247">
        <v>6.9993275487613721E-2</v>
      </c>
      <c r="V41" s="247">
        <v>0.20607517547641427</v>
      </c>
      <c r="W41" s="247">
        <v>0.60226618335049609</v>
      </c>
      <c r="X41" s="247">
        <v>0.14231906705093189</v>
      </c>
      <c r="Y41" s="247">
        <v>0.19990481261758627</v>
      </c>
      <c r="Z41" s="247">
        <v>7.9096985883111065E-2</v>
      </c>
      <c r="AA41" s="247">
        <v>7.0014493856960652E-2</v>
      </c>
      <c r="AB41" s="247">
        <v>0.49133535940858991</v>
      </c>
      <c r="AC41" s="247">
        <v>1.0832500849726904E-3</v>
      </c>
      <c r="AD41" s="247">
        <v>9.8702299003380983E-2</v>
      </c>
      <c r="AE41" s="248"/>
      <c r="AF41" s="249">
        <v>10125.933999999983</v>
      </c>
      <c r="AG41" s="249">
        <v>580.56733303970759</v>
      </c>
      <c r="AH41" s="249">
        <v>21146.711000000007</v>
      </c>
      <c r="AI41" s="249">
        <v>144.65966769761431</v>
      </c>
      <c r="AJ41" s="249" t="s">
        <v>399</v>
      </c>
      <c r="AK41" s="249" t="s">
        <v>414</v>
      </c>
      <c r="AL41" s="250" t="s">
        <v>12</v>
      </c>
    </row>
    <row r="42" spans="1:38" s="1" customFormat="1" ht="26.25" customHeight="1" thickBot="1" x14ac:dyDescent="0.3">
      <c r="A42" s="244" t="s">
        <v>121</v>
      </c>
      <c r="B42" s="244" t="s">
        <v>178</v>
      </c>
      <c r="C42" s="245" t="s">
        <v>60</v>
      </c>
      <c r="D42" s="246"/>
      <c r="E42" s="247">
        <v>2.3555588441387981E-3</v>
      </c>
      <c r="F42" s="247">
        <v>0.11550376479778643</v>
      </c>
      <c r="G42" s="247">
        <v>2.223417183400775E-4</v>
      </c>
      <c r="H42" s="247">
        <v>6.2222960922487104E-6</v>
      </c>
      <c r="I42" s="247">
        <v>3.4170055015034933E-4</v>
      </c>
      <c r="J42" s="247">
        <v>3.5351931270706933E-4</v>
      </c>
      <c r="K42" s="247">
        <v>3.6674577574594927E-4</v>
      </c>
      <c r="L42" s="247">
        <v>3.2693929264497498E-5</v>
      </c>
      <c r="M42" s="247">
        <v>0.2159071240342269</v>
      </c>
      <c r="N42" s="247">
        <v>1.0590680781747824E-2</v>
      </c>
      <c r="O42" s="247">
        <v>3.986966243307964E-6</v>
      </c>
      <c r="P42" s="247" t="s">
        <v>502</v>
      </c>
      <c r="Q42" s="247" t="s">
        <v>502</v>
      </c>
      <c r="R42" s="247">
        <v>4.1838112401365405E-5</v>
      </c>
      <c r="S42" s="247">
        <v>1.1411405834727685E-3</v>
      </c>
      <c r="T42" s="247">
        <v>2.9566620366600553E-5</v>
      </c>
      <c r="U42" s="247">
        <v>3.705695305667964E-6</v>
      </c>
      <c r="V42" s="247">
        <v>5.490153498517883E-4</v>
      </c>
      <c r="W42" s="247" t="s">
        <v>502</v>
      </c>
      <c r="X42" s="247">
        <v>1.041696736434169E-5</v>
      </c>
      <c r="Y42" s="247">
        <v>1.1493602532341691E-5</v>
      </c>
      <c r="Z42" s="247" t="s">
        <v>399</v>
      </c>
      <c r="AA42" s="247" t="s">
        <v>399</v>
      </c>
      <c r="AB42" s="247">
        <v>2.1910569896683378E-5</v>
      </c>
      <c r="AC42" s="247" t="s">
        <v>502</v>
      </c>
      <c r="AD42" s="247" t="s">
        <v>399</v>
      </c>
      <c r="AE42" s="248"/>
      <c r="AF42" s="249">
        <v>16.221310631030921</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2.1286853470632479E-3</v>
      </c>
      <c r="F44" s="247">
        <v>1.3954671827262944E-2</v>
      </c>
      <c r="G44" s="247">
        <v>1.5117299619891682E-4</v>
      </c>
      <c r="H44" s="247">
        <v>4.7774437090250176E-7</v>
      </c>
      <c r="I44" s="247">
        <v>3.9924274855916036E-4</v>
      </c>
      <c r="J44" s="247">
        <v>4.0920654109762185E-4</v>
      </c>
      <c r="K44" s="247">
        <v>5.0986662086685282E-4</v>
      </c>
      <c r="L44" s="247">
        <v>8.5495466303320074E-5</v>
      </c>
      <c r="M44" s="247">
        <v>3.0429735478985954E-2</v>
      </c>
      <c r="N44" s="247">
        <v>1.2388379719842457E-3</v>
      </c>
      <c r="O44" s="247">
        <v>2.3551916364881422E-6</v>
      </c>
      <c r="P44" s="247" t="s">
        <v>502</v>
      </c>
      <c r="Q44" s="247" t="s">
        <v>502</v>
      </c>
      <c r="R44" s="247">
        <v>7.2749558718791706E-6</v>
      </c>
      <c r="S44" s="247">
        <v>3.1106143943019173E-4</v>
      </c>
      <c r="T44" s="247">
        <v>9.1047052868400688E-6</v>
      </c>
      <c r="U44" s="247">
        <v>9.1487405438044996E-7</v>
      </c>
      <c r="V44" s="247">
        <v>1.8006831580496803E-4</v>
      </c>
      <c r="W44" s="247" t="s">
        <v>502</v>
      </c>
      <c r="X44" s="247">
        <v>3.1781307728413476E-6</v>
      </c>
      <c r="Y44" s="247">
        <v>4.1409363022022471E-6</v>
      </c>
      <c r="Z44" s="247" t="s">
        <v>399</v>
      </c>
      <c r="AA44" s="247" t="s">
        <v>399</v>
      </c>
      <c r="AB44" s="247">
        <v>7.3190670750435968E-6</v>
      </c>
      <c r="AC44" s="247" t="s">
        <v>502</v>
      </c>
      <c r="AD44" s="247" t="s">
        <v>399</v>
      </c>
      <c r="AE44" s="248"/>
      <c r="AF44" s="249">
        <v>3.9528697715479577</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1.0326280213417932E-4</v>
      </c>
      <c r="F47" s="247">
        <v>1.4476250382354751E-5</v>
      </c>
      <c r="G47" s="247">
        <v>6.0553778075161219E-6</v>
      </c>
      <c r="H47" s="247">
        <v>1.6939011927821571E-8</v>
      </c>
      <c r="I47" s="247">
        <v>1.2114332073796354E-5</v>
      </c>
      <c r="J47" s="247">
        <v>9.4828690861818227E-5</v>
      </c>
      <c r="K47" s="247">
        <v>7.0462753379249771E-4</v>
      </c>
      <c r="L47" s="247">
        <v>5.3889720017230222E-6</v>
      </c>
      <c r="M47" s="247">
        <v>4.9727154689388692E-5</v>
      </c>
      <c r="N47" s="247">
        <v>3.9652594020276884E-8</v>
      </c>
      <c r="O47" s="247">
        <v>1.3730682193660305E-6</v>
      </c>
      <c r="P47" s="247" t="s">
        <v>502</v>
      </c>
      <c r="Q47" s="247" t="s">
        <v>502</v>
      </c>
      <c r="R47" s="247">
        <v>1.6052247966689486E-6</v>
      </c>
      <c r="S47" s="247">
        <v>1.4389958875183403E-4</v>
      </c>
      <c r="T47" s="247">
        <v>1.6199522307352685E-6</v>
      </c>
      <c r="U47" s="247">
        <v>2.3300587338852985E-8</v>
      </c>
      <c r="V47" s="247">
        <v>5.0402528949051121E-5</v>
      </c>
      <c r="W47" s="247" t="s">
        <v>502</v>
      </c>
      <c r="X47" s="247">
        <v>6.5114372906450227E-8</v>
      </c>
      <c r="Y47" s="247">
        <v>1.1002900598967592E-7</v>
      </c>
      <c r="Z47" s="247" t="s">
        <v>399</v>
      </c>
      <c r="AA47" s="247" t="s">
        <v>399</v>
      </c>
      <c r="AB47" s="247">
        <v>1.7514337889612615E-7</v>
      </c>
      <c r="AC47" s="247" t="s">
        <v>502</v>
      </c>
      <c r="AD47" s="247" t="s">
        <v>399</v>
      </c>
      <c r="AE47" s="248"/>
      <c r="AF47" s="249">
        <v>9.9483354702098833E-2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0.43873011238375076</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0.50497971989581603</v>
      </c>
      <c r="AL53" s="250" t="s">
        <v>373</v>
      </c>
    </row>
    <row r="54" spans="1:38" s="1" customFormat="1" ht="37.5" customHeight="1" thickBot="1" x14ac:dyDescent="0.3">
      <c r="A54" s="244" t="s">
        <v>116</v>
      </c>
      <c r="B54" s="251" t="s">
        <v>188</v>
      </c>
      <c r="C54" s="254" t="s">
        <v>291</v>
      </c>
      <c r="D54" s="256"/>
      <c r="E54" s="247" t="s">
        <v>399</v>
      </c>
      <c r="F54" s="247">
        <v>0.60018802398485471</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32342.679943616669</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2.3362782348082599E-3</v>
      </c>
      <c r="J61" s="247">
        <v>2.3362782348082596E-2</v>
      </c>
      <c r="K61" s="247">
        <v>7.7611678977384468E-2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63111.567354965591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1.0107949547286106</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951546</v>
      </c>
      <c r="AL82" s="250" t="s">
        <v>398</v>
      </c>
    </row>
    <row r="83" spans="1:38" s="1" customFormat="1" ht="26.25" customHeight="1" thickBot="1" x14ac:dyDescent="0.3">
      <c r="A83" s="244" t="s">
        <v>114</v>
      </c>
      <c r="B83" s="260" t="s">
        <v>218</v>
      </c>
      <c r="C83" s="261" t="s">
        <v>72</v>
      </c>
      <c r="D83" s="246"/>
      <c r="E83" s="247" t="s">
        <v>502</v>
      </c>
      <c r="F83" s="247">
        <v>7.9373252077562348E-4</v>
      </c>
      <c r="G83" s="247" t="s">
        <v>502</v>
      </c>
      <c r="H83" s="247" t="s">
        <v>399</v>
      </c>
      <c r="I83" s="247">
        <v>1.9843313019390587E-4</v>
      </c>
      <c r="J83" s="247">
        <v>1.4882484764542939E-3</v>
      </c>
      <c r="K83" s="247">
        <v>6.9451595567867055E-3</v>
      </c>
      <c r="L83" s="247">
        <v>1.1310688421052633E-5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2.0630360839938207</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0.11016333505800004</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951546</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0.51804161799999993</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4.3692121098884542E-3</v>
      </c>
      <c r="F91" s="247">
        <v>1.1609143949197352E-2</v>
      </c>
      <c r="G91" s="247">
        <v>1.8005258847555692E-3</v>
      </c>
      <c r="H91" s="247">
        <v>9.9541213613985567E-3</v>
      </c>
      <c r="I91" s="247">
        <v>7.5102184555801921E-2</v>
      </c>
      <c r="J91" s="247">
        <v>8.4654242413850528E-2</v>
      </c>
      <c r="K91" s="247">
        <v>8.6627166410792211E-2</v>
      </c>
      <c r="L91" s="247">
        <v>2.9142789046022273E-4</v>
      </c>
      <c r="M91" s="247">
        <v>0.13358540040116909</v>
      </c>
      <c r="N91" s="247">
        <v>0.15636316919785817</v>
      </c>
      <c r="O91" s="247">
        <v>1.5629436520306204E-2</v>
      </c>
      <c r="P91" s="247">
        <v>3.471494814360792E-4</v>
      </c>
      <c r="Q91" s="247">
        <v>2.8013286310152687E-4</v>
      </c>
      <c r="R91" s="247">
        <v>1.3328931235797002E-2</v>
      </c>
      <c r="S91" s="247">
        <v>0.50782363669696906</v>
      </c>
      <c r="T91" s="247">
        <v>2.9110115065666894E-2</v>
      </c>
      <c r="U91" s="247">
        <v>2.4199636460141387E-3</v>
      </c>
      <c r="V91" s="247">
        <v>0.29345188613804696</v>
      </c>
      <c r="W91" s="247">
        <v>2.3985834605779651E-4</v>
      </c>
      <c r="X91" s="247">
        <v>2.6624276412415412E-4</v>
      </c>
      <c r="Y91" s="247">
        <v>1.0793625572600843E-4</v>
      </c>
      <c r="Z91" s="247">
        <v>1.0793625572600843E-4</v>
      </c>
      <c r="AA91" s="247">
        <v>1.0793625572600843E-4</v>
      </c>
      <c r="AB91" s="247">
        <v>5.9005153130217952E-4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8.8606465581446497E-2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4.6846327197793943E-5</v>
      </c>
      <c r="F99" s="247">
        <v>1.1070455633023974E-3</v>
      </c>
      <c r="G99" s="247" t="s">
        <v>399</v>
      </c>
      <c r="H99" s="247">
        <v>1.4187871523339713E-3</v>
      </c>
      <c r="I99" s="247">
        <v>3.362E-5</v>
      </c>
      <c r="J99" s="247">
        <v>5.1660000000000003E-5</v>
      </c>
      <c r="K99" s="247">
        <v>1.1315999999999999E-4</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8.2000000000000003E-2</v>
      </c>
      <c r="AL99" s="250" t="s">
        <v>402</v>
      </c>
    </row>
    <row r="100" spans="1:38" s="1" customFormat="1" ht="26.25" customHeight="1" thickBot="1" x14ac:dyDescent="0.3">
      <c r="A100" s="244" t="s">
        <v>118</v>
      </c>
      <c r="B100" s="244" t="s">
        <v>227</v>
      </c>
      <c r="C100" s="245" t="s">
        <v>435</v>
      </c>
      <c r="D100" s="263"/>
      <c r="E100" s="247">
        <v>2.0596081704966554E-4</v>
      </c>
      <c r="F100" s="247">
        <v>3.4849479878981157E-3</v>
      </c>
      <c r="G100" s="247" t="s">
        <v>399</v>
      </c>
      <c r="H100" s="247">
        <v>3.8877012872241394E-3</v>
      </c>
      <c r="I100" s="247">
        <v>8.1780000000000006E-5</v>
      </c>
      <c r="J100" s="247">
        <v>1.2282000000000002E-4</v>
      </c>
      <c r="K100" s="247">
        <v>2.6823999999999999E-4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0.46100000000000002</v>
      </c>
      <c r="AL100" s="250" t="s">
        <v>402</v>
      </c>
    </row>
    <row r="101" spans="1:38" s="1" customFormat="1" ht="26.25" customHeight="1" thickBot="1" x14ac:dyDescent="0.3">
      <c r="A101" s="244" t="s">
        <v>118</v>
      </c>
      <c r="B101" s="244" t="s">
        <v>229</v>
      </c>
      <c r="C101" s="245" t="s">
        <v>272</v>
      </c>
      <c r="D101" s="263"/>
      <c r="E101" s="247">
        <v>2.1819444988167694E-6</v>
      </c>
      <c r="F101" s="247">
        <v>2.194560126061685E-5</v>
      </c>
      <c r="G101" s="247" t="s">
        <v>399</v>
      </c>
      <c r="H101" s="247">
        <v>7.4106014876667943E-5</v>
      </c>
      <c r="I101" s="247">
        <v>1.9200000000000003E-6</v>
      </c>
      <c r="J101" s="247">
        <v>5.7599999999999999E-6</v>
      </c>
      <c r="K101" s="247">
        <v>1.3440000000000002E-5</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9.6000000000000002E-2</v>
      </c>
      <c r="AL101" s="250" t="s">
        <v>402</v>
      </c>
    </row>
    <row r="102" spans="1:38" s="1" customFormat="1" ht="26.25" customHeight="1" thickBot="1" x14ac:dyDescent="0.3">
      <c r="A102" s="244" t="s">
        <v>118</v>
      </c>
      <c r="B102" s="244" t="s">
        <v>230</v>
      </c>
      <c r="C102" s="245" t="s">
        <v>436</v>
      </c>
      <c r="D102" s="263"/>
      <c r="E102" s="247" t="s">
        <v>501</v>
      </c>
      <c r="F102" s="247" t="s">
        <v>501</v>
      </c>
      <c r="G102" s="247" t="s">
        <v>399</v>
      </c>
      <c r="H102" s="247" t="s">
        <v>501</v>
      </c>
      <c r="I102" s="247" t="s">
        <v>501</v>
      </c>
      <c r="J102" s="247" t="s">
        <v>501</v>
      </c>
      <c r="K102" s="247" t="s">
        <v>501</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t="s">
        <v>501</v>
      </c>
      <c r="F104" s="247" t="s">
        <v>501</v>
      </c>
      <c r="G104" s="247" t="s">
        <v>399</v>
      </c>
      <c r="H104" s="247" t="s">
        <v>501</v>
      </c>
      <c r="I104" s="247" t="s">
        <v>501</v>
      </c>
      <c r="J104" s="247" t="s">
        <v>501</v>
      </c>
      <c r="K104" s="247" t="s">
        <v>501</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7.6339824414003063E-6</v>
      </c>
      <c r="F105" s="247">
        <v>9.6371156164383565E-5</v>
      </c>
      <c r="G105" s="247" t="s">
        <v>399</v>
      </c>
      <c r="H105" s="247">
        <v>1.9465184852359211E-4</v>
      </c>
      <c r="I105" s="247">
        <v>2.2400000000000002E-6</v>
      </c>
      <c r="J105" s="247">
        <v>3.5200000000000002E-6</v>
      </c>
      <c r="K105" s="247">
        <v>7.6799999999999993E-6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1.6E-2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2.0849517544190904E-7</v>
      </c>
      <c r="F107" s="247">
        <v>4.9499999999999992E-6</v>
      </c>
      <c r="G107" s="247" t="s">
        <v>399</v>
      </c>
      <c r="H107" s="247">
        <v>8.314877566180772E-6</v>
      </c>
      <c r="I107" s="247">
        <v>8.9999999999999999E-8</v>
      </c>
      <c r="J107" s="247">
        <v>1.1999999999999999E-6</v>
      </c>
      <c r="K107" s="247">
        <v>5.7000000000000005E-6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0.03</v>
      </c>
      <c r="AL107" s="250" t="s">
        <v>402</v>
      </c>
    </row>
    <row r="108" spans="1:38" s="1" customFormat="1" ht="26.25" customHeight="1" thickBot="1" x14ac:dyDescent="0.3">
      <c r="A108" s="244" t="s">
        <v>118</v>
      </c>
      <c r="B108" s="244" t="s">
        <v>356</v>
      </c>
      <c r="C108" s="245" t="s">
        <v>438</v>
      </c>
      <c r="D108" s="263"/>
      <c r="E108" s="247">
        <v>8.0383682098085421E-8</v>
      </c>
      <c r="F108" s="247">
        <v>1.7279999999999998E-6</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2.3278666542314564E-7</v>
      </c>
      <c r="F110" s="247">
        <v>2.4068999999999996E-5</v>
      </c>
      <c r="G110" s="247" t="s">
        <v>399</v>
      </c>
      <c r="H110" s="247">
        <v>5.0425204951603881E-6</v>
      </c>
      <c r="I110" s="247">
        <v>1.012E-6</v>
      </c>
      <c r="J110" s="247">
        <v>7.1500000000000002E-6</v>
      </c>
      <c r="K110" s="247">
        <v>7.17E-6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0.05</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2.5847039999999997E-3</v>
      </c>
      <c r="F112" s="247" t="s">
        <v>502</v>
      </c>
      <c r="G112" s="247" t="s">
        <v>399</v>
      </c>
      <c r="H112" s="247">
        <v>3.2308800000000002E-3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64617.599999999999</v>
      </c>
      <c r="AL112" s="250" t="s">
        <v>492</v>
      </c>
    </row>
    <row r="113" spans="1:38" s="1" customFormat="1" ht="26.25" customHeight="1" thickBot="1" x14ac:dyDescent="0.3">
      <c r="A113" s="244" t="s">
        <v>128</v>
      </c>
      <c r="B113" s="264" t="s">
        <v>246</v>
      </c>
      <c r="C113" s="265" t="s">
        <v>135</v>
      </c>
      <c r="D113" s="246"/>
      <c r="E113" s="247">
        <v>1.4214362003712312E-3</v>
      </c>
      <c r="F113" s="247" t="s">
        <v>502</v>
      </c>
      <c r="G113" s="247" t="s">
        <v>399</v>
      </c>
      <c r="H113" s="247">
        <v>3.3330142942234156E-3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14811.775873014883</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3.5408221482635021E-3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20724.129136265903</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3.5211909999999995E-5</v>
      </c>
      <c r="J119" s="247">
        <v>6.2290939999999997E-4</v>
      </c>
      <c r="K119" s="247">
        <v>6.2290939999999997E-4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508.8</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4.37568E-4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508.8</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1.6422000000000001E-3</v>
      </c>
      <c r="F131" s="247">
        <v>4.9980000000000001E-4</v>
      </c>
      <c r="G131" s="247">
        <v>3.8556000000000007E-4</v>
      </c>
      <c r="H131" s="247">
        <v>6.4260000000000008E-6</v>
      </c>
      <c r="I131" s="247">
        <v>1.2138000000000001E-2</v>
      </c>
      <c r="J131" s="247">
        <v>1.2138000000000001E-2</v>
      </c>
      <c r="K131" s="247">
        <v>1.2138000000000001E-2</v>
      </c>
      <c r="L131" s="247">
        <v>2.7917400000000003E-4</v>
      </c>
      <c r="M131" s="247">
        <v>1.3566000000000001E-4</v>
      </c>
      <c r="N131" s="247">
        <v>4.4268000000000002E-2</v>
      </c>
      <c r="O131" s="247">
        <v>5.7120000000000001E-3</v>
      </c>
      <c r="P131" s="247">
        <v>3.0702E-2</v>
      </c>
      <c r="Q131" s="247">
        <v>1.428E-4</v>
      </c>
      <c r="R131" s="247">
        <v>1.428E-3</v>
      </c>
      <c r="S131" s="247">
        <v>6.9972000000000006E-2</v>
      </c>
      <c r="T131" s="247">
        <v>1.428E-3</v>
      </c>
      <c r="U131" s="247" t="s">
        <v>502</v>
      </c>
      <c r="V131" s="247">
        <v>6.8253212240219994E-4</v>
      </c>
      <c r="W131" s="247">
        <v>28.560000000000002</v>
      </c>
      <c r="X131" s="247" t="s">
        <v>502</v>
      </c>
      <c r="Y131" s="247" t="s">
        <v>502</v>
      </c>
      <c r="Z131" s="247" t="s">
        <v>502</v>
      </c>
      <c r="AA131" s="247" t="s">
        <v>502</v>
      </c>
      <c r="AB131" s="247">
        <v>2.8559999999999999E-8</v>
      </c>
      <c r="AC131" s="247">
        <v>7.1400000000000005E-2</v>
      </c>
      <c r="AD131" s="247">
        <v>1.4280000000000001E-2</v>
      </c>
      <c r="AE131" s="248"/>
      <c r="AF131" s="249" t="s">
        <v>399</v>
      </c>
      <c r="AG131" s="249" t="s">
        <v>399</v>
      </c>
      <c r="AH131" s="249" t="s">
        <v>399</v>
      </c>
      <c r="AI131" s="249" t="s">
        <v>399</v>
      </c>
      <c r="AJ131" s="249" t="s">
        <v>399</v>
      </c>
      <c r="AK131" s="249">
        <v>0.71399999999999997</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4.5185250000000007E-3</v>
      </c>
      <c r="F133" s="247">
        <v>7.1200999999999998E-5</v>
      </c>
      <c r="G133" s="247">
        <v>6.1890100000000004E-4</v>
      </c>
      <c r="H133" s="247" t="s">
        <v>399</v>
      </c>
      <c r="I133" s="247">
        <v>1.9005190000000004E-4</v>
      </c>
      <c r="J133" s="247">
        <v>1.9005190000000004E-4</v>
      </c>
      <c r="K133" s="247">
        <v>2.1119312000000004E-4</v>
      </c>
      <c r="L133" s="247" t="s">
        <v>502</v>
      </c>
      <c r="M133" s="247">
        <v>7.6678E-4</v>
      </c>
      <c r="N133" s="247">
        <v>1.6447431000000002E-4</v>
      </c>
      <c r="O133" s="247">
        <v>2.7549310000000001E-5</v>
      </c>
      <c r="P133" s="247">
        <v>8.1607299999999997E-3</v>
      </c>
      <c r="Q133" s="247">
        <v>7.4541970000000004E-5</v>
      </c>
      <c r="R133" s="247">
        <v>7.426812000000001E-5</v>
      </c>
      <c r="S133" s="247">
        <v>6.8079110000000004E-5</v>
      </c>
      <c r="T133" s="247">
        <v>9.4916409999999999E-5</v>
      </c>
      <c r="U133" s="247">
        <v>1.0833506000000002E-4</v>
      </c>
      <c r="V133" s="247">
        <v>8.7697724000000005E-4</v>
      </c>
      <c r="W133" s="247">
        <v>1.4787900000000001E-4</v>
      </c>
      <c r="X133" s="247">
        <v>7.2296400000000009E-8</v>
      </c>
      <c r="Y133" s="247">
        <v>3.9489170000000005E-8</v>
      </c>
      <c r="Z133" s="247">
        <v>3.5271880000000008E-8</v>
      </c>
      <c r="AA133" s="247">
        <v>3.8284230000000001E-8</v>
      </c>
      <c r="AB133" s="247">
        <v>1.8534168000000005E-7</v>
      </c>
      <c r="AC133" s="247">
        <v>8.215500000000001E-4</v>
      </c>
      <c r="AD133" s="247">
        <v>2.2455700000000001E-3</v>
      </c>
      <c r="AE133" s="248"/>
      <c r="AF133" s="249" t="s">
        <v>399</v>
      </c>
      <c r="AG133" s="249" t="s">
        <v>399</v>
      </c>
      <c r="AH133" s="249" t="s">
        <v>399</v>
      </c>
      <c r="AI133" s="249" t="s">
        <v>399</v>
      </c>
      <c r="AJ133" s="249" t="s">
        <v>399</v>
      </c>
      <c r="AK133" s="249">
        <v>5477</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4.3498229999999999E-2</v>
      </c>
      <c r="J139" s="247">
        <v>4.3498229999999999E-2</v>
      </c>
      <c r="K139" s="247">
        <v>4.3498229999999999E-2</v>
      </c>
      <c r="L139" s="247" t="s">
        <v>502</v>
      </c>
      <c r="M139" s="247" t="s">
        <v>502</v>
      </c>
      <c r="N139" s="247">
        <v>1.2715000000000003E-4</v>
      </c>
      <c r="O139" s="247">
        <v>2.5438000000000001E-4</v>
      </c>
      <c r="P139" s="247">
        <v>2.5438000000000001E-4</v>
      </c>
      <c r="Q139" s="247">
        <v>4.0332000000000003E-4</v>
      </c>
      <c r="R139" s="247">
        <v>3.8340999999999999E-4</v>
      </c>
      <c r="S139" s="247">
        <v>8.9394000000000008E-4</v>
      </c>
      <c r="T139" s="247" t="s">
        <v>502</v>
      </c>
      <c r="U139" s="247" t="s">
        <v>502</v>
      </c>
      <c r="V139" s="247" t="s">
        <v>502</v>
      </c>
      <c r="W139" s="247">
        <v>0.43235000000000001</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1107</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9.8879314875509596</v>
      </c>
      <c r="F141" s="271">
        <f t="shared" ref="F141:AD141" si="0">SUM(F14:F140)</f>
        <v>11.642314629875722</v>
      </c>
      <c r="G141" s="271">
        <f t="shared" si="0"/>
        <v>2.6632959802476153</v>
      </c>
      <c r="H141" s="271">
        <f t="shared" si="0"/>
        <v>9.143583867810412E-2</v>
      </c>
      <c r="I141" s="271">
        <f t="shared" si="0"/>
        <v>1.3100015090878614</v>
      </c>
      <c r="J141" s="271">
        <f t="shared" si="0"/>
        <v>1.4386996866991526</v>
      </c>
      <c r="K141" s="271">
        <f t="shared" si="0"/>
        <v>1.633883455488897</v>
      </c>
      <c r="L141" s="271">
        <f t="shared" si="0"/>
        <v>0.35803863397569397</v>
      </c>
      <c r="M141" s="271">
        <f t="shared" si="0"/>
        <v>42.87912487100305</v>
      </c>
      <c r="N141" s="271">
        <f t="shared" si="0"/>
        <v>7.0470427609049517</v>
      </c>
      <c r="O141" s="271">
        <f t="shared" si="0"/>
        <v>0.22277606259818494</v>
      </c>
      <c r="P141" s="271">
        <f t="shared" si="0"/>
        <v>0.25010763630987559</v>
      </c>
      <c r="Q141" s="271">
        <f t="shared" si="0"/>
        <v>5.6023073057433502E-2</v>
      </c>
      <c r="R141" s="271">
        <f>SUM(R14:R140)</f>
        <v>0.45284916161649102</v>
      </c>
      <c r="S141" s="271">
        <f t="shared" si="0"/>
        <v>4.6056737409599791</v>
      </c>
      <c r="T141" s="271">
        <f t="shared" si="0"/>
        <v>0.84098715962364623</v>
      </c>
      <c r="U141" s="271">
        <f t="shared" si="0"/>
        <v>8.2936310109474484E-2</v>
      </c>
      <c r="V141" s="271">
        <f t="shared" si="0"/>
        <v>2.6804333901486559</v>
      </c>
      <c r="W141" s="271">
        <f t="shared" si="0"/>
        <v>34.600822397649488</v>
      </c>
      <c r="X141" s="271">
        <f t="shared" si="0"/>
        <v>0.14650567681599755</v>
      </c>
      <c r="Y141" s="271">
        <f t="shared" si="0"/>
        <v>0.20582119433006571</v>
      </c>
      <c r="Z141" s="271">
        <f t="shared" si="0"/>
        <v>8.2899393150314041E-2</v>
      </c>
      <c r="AA141" s="271">
        <f t="shared" si="0"/>
        <v>7.4338510050542164E-2</v>
      </c>
      <c r="AB141" s="271">
        <f t="shared" si="0"/>
        <v>0.50956671770052475</v>
      </c>
      <c r="AC141" s="271">
        <f t="shared" si="0"/>
        <v>9.8600889107989198E-2</v>
      </c>
      <c r="AD141" s="271">
        <f t="shared" si="0"/>
        <v>0.11653367148238993</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3.1307570829606863</v>
      </c>
      <c r="F143" s="247">
        <v>3.4759366599668264</v>
      </c>
      <c r="G143" s="247">
        <v>0.28111980627566147</v>
      </c>
      <c r="H143" s="247">
        <v>2.5796017088555705E-2</v>
      </c>
      <c r="I143" s="247">
        <v>0.26763468576039262</v>
      </c>
      <c r="J143" s="247">
        <v>0.26763468576039262</v>
      </c>
      <c r="K143" s="247">
        <v>0.26763468576039262</v>
      </c>
      <c r="L143" s="247">
        <v>0.15452562152790172</v>
      </c>
      <c r="M143" s="247">
        <v>28.030154588128056</v>
      </c>
      <c r="N143" s="247">
        <v>3.2133507106152708</v>
      </c>
      <c r="O143" s="247">
        <v>2.6455342292332851E-5</v>
      </c>
      <c r="P143" s="247">
        <v>1.4081463940515079E-3</v>
      </c>
      <c r="Q143" s="247">
        <v>4.1741725473179502E-5</v>
      </c>
      <c r="R143" s="247">
        <v>1.4036065158149096E-3</v>
      </c>
      <c r="S143" s="247">
        <v>9.7198950392397225E-4</v>
      </c>
      <c r="T143" s="247">
        <v>2.7335575584162429E-4</v>
      </c>
      <c r="U143" s="247">
        <v>3.0572766361693328E-5</v>
      </c>
      <c r="V143" s="247">
        <v>5.1680291717602139E-3</v>
      </c>
      <c r="W143" s="247">
        <v>8.7906000000000012E-2</v>
      </c>
      <c r="X143" s="247">
        <v>2.7353006799E-3</v>
      </c>
      <c r="Y143" s="247">
        <v>3.4289102807999999E-3</v>
      </c>
      <c r="Z143" s="247">
        <v>2.2655012867000002E-3</v>
      </c>
      <c r="AA143" s="247">
        <v>3.2093119905999999E-3</v>
      </c>
      <c r="AB143" s="247">
        <v>1.1639024237999999E-2</v>
      </c>
      <c r="AC143" s="247">
        <v>8.7906399999999996E-5</v>
      </c>
      <c r="AD143" s="247">
        <v>1.8382100000000001E-5</v>
      </c>
      <c r="AE143" s="248"/>
      <c r="AF143" s="247">
        <v>8495.6586568043003</v>
      </c>
      <c r="AG143" s="247" t="s">
        <v>399</v>
      </c>
      <c r="AH143" s="247">
        <v>0</v>
      </c>
      <c r="AI143" s="247">
        <v>0</v>
      </c>
      <c r="AJ143" s="247">
        <v>1.1388378E-3</v>
      </c>
      <c r="AK143" s="247" t="s">
        <v>399</v>
      </c>
      <c r="AL143" s="154" t="s">
        <v>12</v>
      </c>
    </row>
    <row r="144" spans="1:38" s="3" customFormat="1" ht="26.25" customHeight="1" thickBot="1" x14ac:dyDescent="0.3">
      <c r="A144" s="153"/>
      <c r="B144" s="154" t="s">
        <v>449</v>
      </c>
      <c r="C144" s="155" t="s">
        <v>450</v>
      </c>
      <c r="D144" s="156" t="s">
        <v>1</v>
      </c>
      <c r="E144" s="247">
        <v>0.59968653374814618</v>
      </c>
      <c r="F144" s="247">
        <v>8.8793866481717748E-2</v>
      </c>
      <c r="G144" s="247">
        <v>7.7496704215766904E-2</v>
      </c>
      <c r="H144" s="247">
        <v>3.8865651107728469E-4</v>
      </c>
      <c r="I144" s="247">
        <v>0.11204875278287367</v>
      </c>
      <c r="J144" s="247">
        <v>0.11204875278287367</v>
      </c>
      <c r="K144" s="247">
        <v>0.11204875278287367</v>
      </c>
      <c r="L144" s="247">
        <v>6.2826413227781944E-2</v>
      </c>
      <c r="M144" s="247">
        <v>0.63155423108722919</v>
      </c>
      <c r="N144" s="247">
        <v>2.5620622025193947E-2</v>
      </c>
      <c r="O144" s="247">
        <v>1.6580554203487911E-6</v>
      </c>
      <c r="P144" s="247">
        <v>1.6462864797231591E-4</v>
      </c>
      <c r="Q144" s="247">
        <v>3.2271090280203348E-6</v>
      </c>
      <c r="R144" s="247">
        <v>2.5721591934769697E-4</v>
      </c>
      <c r="S144" s="247">
        <v>1.7273098619982597E-4</v>
      </c>
      <c r="T144" s="247">
        <v>7.9672488715538703E-6</v>
      </c>
      <c r="U144" s="247">
        <v>3.1381072153430874E-6</v>
      </c>
      <c r="V144" s="247">
        <v>5.6218924438143799E-4</v>
      </c>
      <c r="W144" s="247">
        <v>4.8450000000000003E-3</v>
      </c>
      <c r="X144" s="247">
        <v>5.7945886449999994E-4</v>
      </c>
      <c r="Y144" s="247">
        <v>6.5222620760000002E-4</v>
      </c>
      <c r="Z144" s="247">
        <v>5.084950372E-4</v>
      </c>
      <c r="AA144" s="247">
        <v>5.4440339590000001E-4</v>
      </c>
      <c r="AB144" s="247">
        <v>2.2845835052000001E-3</v>
      </c>
      <c r="AC144" s="247">
        <v>4.8447999999999998E-6</v>
      </c>
      <c r="AD144" s="247">
        <v>1.3959000000000001E-6</v>
      </c>
      <c r="AE144" s="248"/>
      <c r="AF144" s="247">
        <v>1302.7758812268</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1.8584868578361289</v>
      </c>
      <c r="F145" s="247">
        <v>0.14578416280239406</v>
      </c>
      <c r="G145" s="247">
        <v>0.12487586761028277</v>
      </c>
      <c r="H145" s="247">
        <v>4.5505582781264244E-4</v>
      </c>
      <c r="I145" s="247">
        <v>7.813747305436311E-2</v>
      </c>
      <c r="J145" s="247">
        <v>7.813747305436311E-2</v>
      </c>
      <c r="K145" s="247">
        <v>7.813747305436311E-2</v>
      </c>
      <c r="L145" s="247">
        <v>4.1421893522620636E-2</v>
      </c>
      <c r="M145" s="247">
        <v>0.4758786928826339</v>
      </c>
      <c r="N145" s="247">
        <v>3.5208542992968531E-4</v>
      </c>
      <c r="O145" s="247">
        <v>2.4036080708232059E-6</v>
      </c>
      <c r="P145" s="247">
        <v>2.5463991459842832E-4</v>
      </c>
      <c r="Q145" s="247">
        <v>4.8060758143757592E-6</v>
      </c>
      <c r="R145" s="247">
        <v>4.0829750138597431E-4</v>
      </c>
      <c r="S145" s="247">
        <v>2.7380264018331615E-4</v>
      </c>
      <c r="T145" s="247">
        <v>9.6315371923526209E-6</v>
      </c>
      <c r="U145" s="247">
        <v>4.8049354871051066E-6</v>
      </c>
      <c r="V145" s="247">
        <v>8.6485417786079973E-4</v>
      </c>
      <c r="W145" s="247">
        <v>9.9363000000000003E-3</v>
      </c>
      <c r="X145" s="247">
        <v>1.4194429940000001E-4</v>
      </c>
      <c r="Y145" s="247">
        <v>8.5955159199999998E-4</v>
      </c>
      <c r="Z145" s="247">
        <v>9.6048976019999998E-4</v>
      </c>
      <c r="AA145" s="247">
        <v>2.2080224400000001E-4</v>
      </c>
      <c r="AB145" s="247">
        <v>2.1827878955999998E-3</v>
      </c>
      <c r="AC145" s="247">
        <v>3.7983000000000001E-6</v>
      </c>
      <c r="AD145" s="247">
        <v>1.7866E-6</v>
      </c>
      <c r="AE145" s="248"/>
      <c r="AF145" s="247">
        <v>2050.9926476229002</v>
      </c>
      <c r="AG145" s="247" t="s">
        <v>399</v>
      </c>
      <c r="AH145" s="247">
        <v>20.7603303305</v>
      </c>
      <c r="AI145" s="247">
        <v>0</v>
      </c>
      <c r="AJ145" s="247">
        <v>0</v>
      </c>
      <c r="AK145" s="247" t="s">
        <v>399</v>
      </c>
      <c r="AL145" s="154" t="s">
        <v>12</v>
      </c>
    </row>
    <row r="146" spans="1:38" s="3" customFormat="1" ht="26.25" customHeight="1" thickBot="1" x14ac:dyDescent="0.3">
      <c r="A146" s="153"/>
      <c r="B146" s="154" t="s">
        <v>453</v>
      </c>
      <c r="C146" s="155" t="s">
        <v>454</v>
      </c>
      <c r="D146" s="156" t="s">
        <v>1</v>
      </c>
      <c r="E146" s="247">
        <v>6.6808310890274919E-3</v>
      </c>
      <c r="F146" s="247">
        <v>0.15426780648078162</v>
      </c>
      <c r="G146" s="247">
        <v>7.8997206402200027E-4</v>
      </c>
      <c r="H146" s="247">
        <v>6.4676882202842315E-5</v>
      </c>
      <c r="I146" s="247">
        <v>2.5258366328396397E-3</v>
      </c>
      <c r="J146" s="247">
        <v>2.5258366328396397E-3</v>
      </c>
      <c r="K146" s="247">
        <v>2.5258366328396397E-3</v>
      </c>
      <c r="L146" s="247">
        <v>3.9003992215452978E-4</v>
      </c>
      <c r="M146" s="247">
        <v>0.73157619830479459</v>
      </c>
      <c r="N146" s="247">
        <v>3.7879394679026707E-2</v>
      </c>
      <c r="O146" s="247">
        <v>3.2431812678094133E-5</v>
      </c>
      <c r="P146" s="247">
        <v>1.1454594928319E-5</v>
      </c>
      <c r="Q146" s="247">
        <v>3.9498603201100007E-7</v>
      </c>
      <c r="R146" s="247">
        <v>1.4374097470066664E-4</v>
      </c>
      <c r="S146" s="247">
        <v>5.4943204428824013E-3</v>
      </c>
      <c r="T146" s="247">
        <v>2.2799601204889753E-4</v>
      </c>
      <c r="U146" s="247">
        <v>3.2290722815564514E-5</v>
      </c>
      <c r="V146" s="247">
        <v>3.2193812690629671E-3</v>
      </c>
      <c r="W146" s="247">
        <v>9.0859999999999986E-4</v>
      </c>
      <c r="X146" s="247">
        <v>1.3841586799999999E-5</v>
      </c>
      <c r="Y146" s="247">
        <v>2.5376242400000001E-5</v>
      </c>
      <c r="Z146" s="247">
        <v>8.650991599999999E-6</v>
      </c>
      <c r="AA146" s="247">
        <v>2.9701738200000001E-5</v>
      </c>
      <c r="AB146" s="247">
        <v>7.7570558999999993E-5</v>
      </c>
      <c r="AC146" s="247">
        <v>9.0829999999999995E-7</v>
      </c>
      <c r="AD146" s="247">
        <v>9.0829999999999995E-7</v>
      </c>
      <c r="AE146" s="248"/>
      <c r="AF146" s="247">
        <v>57.633728550900003</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0.88748409094395542</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41.179652312999998</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5.0357181664835791E-2</v>
      </c>
      <c r="J148" s="247">
        <v>0.10119473837242526</v>
      </c>
      <c r="K148" s="247">
        <v>0.12483992783677007</v>
      </c>
      <c r="L148" s="247">
        <v>1.0320771606475578E-2</v>
      </c>
      <c r="M148" s="247" t="s">
        <v>399</v>
      </c>
      <c r="N148" s="247">
        <v>0.42989406079522291</v>
      </c>
      <c r="O148" s="247">
        <v>1.8113445965313153E-3</v>
      </c>
      <c r="P148" s="247">
        <v>0</v>
      </c>
      <c r="Q148" s="247">
        <v>4.8815569689432438E-3</v>
      </c>
      <c r="R148" s="247">
        <v>0.16121402143108024</v>
      </c>
      <c r="S148" s="247">
        <v>3.5459322440882328</v>
      </c>
      <c r="T148" s="247">
        <v>2.4287953932490225E-2</v>
      </c>
      <c r="U148" s="247">
        <v>2.496798556735401E-3</v>
      </c>
      <c r="V148" s="247">
        <v>1.0139893678401035</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3292.1637021714178</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1.583930755841427E-2</v>
      </c>
      <c r="J149" s="247">
        <v>2.9332051034100502E-2</v>
      </c>
      <c r="K149" s="247">
        <v>5.8664102068201003E-2</v>
      </c>
      <c r="L149" s="247">
        <v>6.2183948192293061E-4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3292.1637021714178</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9.8879314875509596</v>
      </c>
      <c r="F152" s="172">
        <f t="shared" ref="F152:AD152" si="1">F141 + F151 + IF(AND(OR($B$4="AT",$B$4="BE",$B$4="CH",$B$4="GB",$B$4="IE",$B$4="LT",$B$4="LU",$B$4="NL"),SUM(F143:F149)&gt;0),SUM(F143:F149)-SUM(F27:F33),0)</f>
        <v>11.642314629875722</v>
      </c>
      <c r="G152" s="172">
        <f t="shared" si="1"/>
        <v>2.6632959802476153</v>
      </c>
      <c r="H152" s="172">
        <f t="shared" si="1"/>
        <v>9.143583867810412E-2</v>
      </c>
      <c r="I152" s="172">
        <f t="shared" si="1"/>
        <v>1.3100015090878614</v>
      </c>
      <c r="J152" s="172">
        <f t="shared" si="1"/>
        <v>1.4386996866991526</v>
      </c>
      <c r="K152" s="172">
        <f t="shared" si="1"/>
        <v>1.633883455488897</v>
      </c>
      <c r="L152" s="172">
        <f t="shared" si="1"/>
        <v>0.35803863397569397</v>
      </c>
      <c r="M152" s="172">
        <f t="shared" si="1"/>
        <v>42.87912487100305</v>
      </c>
      <c r="N152" s="172">
        <f t="shared" si="1"/>
        <v>7.0470427609049517</v>
      </c>
      <c r="O152" s="172">
        <f t="shared" si="1"/>
        <v>0.22277606259818494</v>
      </c>
      <c r="P152" s="172">
        <f t="shared" si="1"/>
        <v>0.25010763630987559</v>
      </c>
      <c r="Q152" s="172">
        <f t="shared" si="1"/>
        <v>5.6023073057433502E-2</v>
      </c>
      <c r="R152" s="172">
        <f t="shared" si="1"/>
        <v>0.45284916161649102</v>
      </c>
      <c r="S152" s="172">
        <f t="shared" si="1"/>
        <v>4.6056737409599791</v>
      </c>
      <c r="T152" s="172">
        <f t="shared" si="1"/>
        <v>0.84098715962364623</v>
      </c>
      <c r="U152" s="172">
        <f t="shared" si="1"/>
        <v>8.2936310109474484E-2</v>
      </c>
      <c r="V152" s="172">
        <f t="shared" si="1"/>
        <v>2.6804333901486559</v>
      </c>
      <c r="W152" s="172">
        <f t="shared" si="1"/>
        <v>34.600822397649488</v>
      </c>
      <c r="X152" s="172">
        <f t="shared" si="1"/>
        <v>0.14650567681599755</v>
      </c>
      <c r="Y152" s="172">
        <f t="shared" si="1"/>
        <v>0.20582119433006571</v>
      </c>
      <c r="Z152" s="172">
        <f t="shared" si="1"/>
        <v>8.2899393150314041E-2</v>
      </c>
      <c r="AA152" s="172">
        <f t="shared" si="1"/>
        <v>7.4338510050542164E-2</v>
      </c>
      <c r="AB152" s="172">
        <f t="shared" si="1"/>
        <v>0.50956671770052475</v>
      </c>
      <c r="AC152" s="172">
        <f t="shared" si="1"/>
        <v>9.8600889107989198E-2</v>
      </c>
      <c r="AD152" s="172">
        <f t="shared" si="1"/>
        <v>0.11653367148238993</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9.8879314875509596</v>
      </c>
      <c r="F154" s="172">
        <f>F141 + F153 - IF(OR($B$6=2005,$B$6&gt;=2020),SUM(F99:F122),0) + IF(AND(OR($B$4="AT",$B$4="BE",$B$4="CH",$B$4="GB",$B$4="IE",$B$4="LT",$B$4="LU",$B$4="NL"),SUM(F143:F149)&gt;0),SUM(F143:F149)-SUM(F27:F33),0)</f>
        <v>11.642314629875722</v>
      </c>
      <c r="G154" s="172">
        <f>G141 + G153 + IF(AND(OR($B$4="AT",$B$4="BE",$B$4="CH",$B$4="GB",$B$4="IE",$B$4="LT",$B$4="LU",$B$4="NL"),SUM(G143:G149)&gt;0),SUM(G143:G149)-SUM(G27:G33),0)</f>
        <v>2.6632959802476153</v>
      </c>
      <c r="H154" s="172">
        <f t="shared" ref="H154:AD154" si="2">H141 + H153 + IF(AND(OR($B$4="AT",$B$4="BE",$B$4="CH",$B$4="GB",$B$4="IE",$B$4="LT",$B$4="LU",$B$4="NL"),SUM(H143:H149)&gt;0),SUM(H143:H149)-SUM(H27:H33),0)</f>
        <v>9.143583867810412E-2</v>
      </c>
      <c r="I154" s="172">
        <f t="shared" si="2"/>
        <v>1.3100015090878614</v>
      </c>
      <c r="J154" s="172">
        <f t="shared" si="2"/>
        <v>1.4386996866991526</v>
      </c>
      <c r="K154" s="172">
        <f t="shared" si="2"/>
        <v>1.633883455488897</v>
      </c>
      <c r="L154" s="172">
        <f t="shared" si="2"/>
        <v>0.35803863397569397</v>
      </c>
      <c r="M154" s="172">
        <f t="shared" si="2"/>
        <v>42.87912487100305</v>
      </c>
      <c r="N154" s="172">
        <f t="shared" si="2"/>
        <v>7.0470427609049517</v>
      </c>
      <c r="O154" s="172">
        <f t="shared" si="2"/>
        <v>0.22277606259818494</v>
      </c>
      <c r="P154" s="172">
        <f t="shared" si="2"/>
        <v>0.25010763630987559</v>
      </c>
      <c r="Q154" s="172">
        <f t="shared" si="2"/>
        <v>5.6023073057433502E-2</v>
      </c>
      <c r="R154" s="172">
        <f t="shared" si="2"/>
        <v>0.45284916161649102</v>
      </c>
      <c r="S154" s="172">
        <f t="shared" si="2"/>
        <v>4.6056737409599791</v>
      </c>
      <c r="T154" s="172">
        <f t="shared" si="2"/>
        <v>0.84098715962364623</v>
      </c>
      <c r="U154" s="172">
        <f t="shared" si="2"/>
        <v>8.2936310109474484E-2</v>
      </c>
      <c r="V154" s="172">
        <f t="shared" si="2"/>
        <v>2.6804333901486559</v>
      </c>
      <c r="W154" s="172">
        <f t="shared" si="2"/>
        <v>34.600822397649488</v>
      </c>
      <c r="X154" s="172">
        <f t="shared" si="2"/>
        <v>0.14650567681599755</v>
      </c>
      <c r="Y154" s="172">
        <f t="shared" si="2"/>
        <v>0.20582119433006571</v>
      </c>
      <c r="Z154" s="172">
        <f t="shared" si="2"/>
        <v>8.2899393150314041E-2</v>
      </c>
      <c r="AA154" s="172">
        <f t="shared" si="2"/>
        <v>7.4338510050542164E-2</v>
      </c>
      <c r="AB154" s="172">
        <f t="shared" si="2"/>
        <v>0.50956671770052475</v>
      </c>
      <c r="AC154" s="172">
        <f t="shared" si="2"/>
        <v>9.8600889107989198E-2</v>
      </c>
      <c r="AD154" s="172">
        <f t="shared" si="2"/>
        <v>0.11653367148238993</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7620</xdr:colOff>
                    <xdr:row>1</xdr:row>
                    <xdr:rowOff>0</xdr:rowOff>
                  </from>
                  <to>
                    <xdr:col>7</xdr:col>
                    <xdr:colOff>213360</xdr:colOff>
                    <xdr:row>1</xdr:row>
                    <xdr:rowOff>0</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45720</xdr:colOff>
                    <xdr:row>1</xdr:row>
                    <xdr:rowOff>0</xdr:rowOff>
                  </from>
                  <to>
                    <xdr:col>9</xdr:col>
                    <xdr:colOff>586740</xdr:colOff>
                    <xdr:row>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0"/>
  <dimension ref="A1:AL18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1996</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1996</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0.85102218816099995</v>
      </c>
      <c r="F14" s="247">
        <v>1.0802282467000001E-2</v>
      </c>
      <c r="G14" s="247">
        <v>0.32469621750739508</v>
      </c>
      <c r="H14" s="247">
        <v>4.8216469770000015E-3</v>
      </c>
      <c r="I14" s="247">
        <v>0.17369310624554996</v>
      </c>
      <c r="J14" s="247">
        <v>0.17370073104554998</v>
      </c>
      <c r="K14" s="247">
        <v>0.17371121514554996</v>
      </c>
      <c r="L14" s="247">
        <v>6.0794192133187507E-3</v>
      </c>
      <c r="M14" s="247">
        <v>0.15419938073680001</v>
      </c>
      <c r="N14" s="247">
        <v>1.9622718211301928</v>
      </c>
      <c r="O14" s="247">
        <v>0.19623021655789877</v>
      </c>
      <c r="P14" s="247">
        <v>0.19623696352770001</v>
      </c>
      <c r="Q14" s="247">
        <v>4.2031312425400001E-2</v>
      </c>
      <c r="R14" s="247">
        <v>0.19623025105368422</v>
      </c>
      <c r="S14" s="247">
        <v>0.19623452550874845</v>
      </c>
      <c r="T14" s="247">
        <v>7.5433903215785469E-2</v>
      </c>
      <c r="U14" s="247">
        <v>6.2372991845039997E-3</v>
      </c>
      <c r="V14" s="247">
        <v>0.9614669918281924</v>
      </c>
      <c r="W14" s="247">
        <v>2.7533033976774992</v>
      </c>
      <c r="X14" s="247">
        <v>4.4999073251999998E-6</v>
      </c>
      <c r="Y14" s="247">
        <v>9.5651891877999991E-6</v>
      </c>
      <c r="Z14" s="247">
        <v>5.1031595877999995E-6</v>
      </c>
      <c r="AA14" s="247">
        <v>6.240651827799999E-6</v>
      </c>
      <c r="AB14" s="247">
        <v>2.5386923088600001E-5</v>
      </c>
      <c r="AC14" s="247">
        <v>2.4009968800000003E-2</v>
      </c>
      <c r="AD14" s="247">
        <v>1.8060595999999999E-6</v>
      </c>
      <c r="AE14" s="248"/>
      <c r="AF14" s="249">
        <v>3.177</v>
      </c>
      <c r="AG14" s="249" t="s">
        <v>399</v>
      </c>
      <c r="AH14" s="249">
        <v>67.638795000000115</v>
      </c>
      <c r="AI14" s="249">
        <v>1793.9146121431713</v>
      </c>
      <c r="AJ14" s="249">
        <v>2854.1179011614968</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0.34094795345817225</v>
      </c>
      <c r="F23" s="247">
        <v>0.10660898686451753</v>
      </c>
      <c r="G23" s="247">
        <v>9.4973668392506882E-3</v>
      </c>
      <c r="H23" s="247">
        <v>6.1200044358894511E-5</v>
      </c>
      <c r="I23" s="247">
        <v>2.491530839131002E-2</v>
      </c>
      <c r="J23" s="247">
        <v>3.0668106562464326E-2</v>
      </c>
      <c r="K23" s="247">
        <v>8.1108800337837142E-2</v>
      </c>
      <c r="L23" s="247">
        <v>1.2519580637598445E-2</v>
      </c>
      <c r="M23" s="247">
        <v>0.36398821871948522</v>
      </c>
      <c r="N23" s="247">
        <v>9.604443708920312E-3</v>
      </c>
      <c r="O23" s="247">
        <v>1.1998602247592825E-4</v>
      </c>
      <c r="P23" s="247" t="s">
        <v>502</v>
      </c>
      <c r="Q23" s="247" t="s">
        <v>502</v>
      </c>
      <c r="R23" s="247">
        <v>4.1689237353222287E-4</v>
      </c>
      <c r="S23" s="247">
        <v>1.8964490766477854E-2</v>
      </c>
      <c r="T23" s="247">
        <v>5.7869133140492606E-4</v>
      </c>
      <c r="U23" s="247">
        <v>8.0870373919493435E-5</v>
      </c>
      <c r="V23" s="247">
        <v>9.8820441295392556E-3</v>
      </c>
      <c r="W23" s="247" t="s">
        <v>502</v>
      </c>
      <c r="X23" s="247">
        <v>2.4772556609706654E-4</v>
      </c>
      <c r="Y23" s="247">
        <v>4.0256371289976942E-4</v>
      </c>
      <c r="Z23" s="247" t="s">
        <v>399</v>
      </c>
      <c r="AA23" s="247" t="s">
        <v>399</v>
      </c>
      <c r="AB23" s="247">
        <v>6.5028927899683591E-4</v>
      </c>
      <c r="AC23" s="247" t="s">
        <v>502</v>
      </c>
      <c r="AD23" s="247" t="s">
        <v>399</v>
      </c>
      <c r="AE23" s="248"/>
      <c r="AF23" s="249">
        <v>347.58452249656403</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0.37501150435622538</v>
      </c>
      <c r="F24" s="247">
        <v>5.2320602592666375E-2</v>
      </c>
      <c r="G24" s="247">
        <v>2.37652487794099E-2</v>
      </c>
      <c r="H24" s="247">
        <v>1.1007605805943865E-3</v>
      </c>
      <c r="I24" s="247">
        <v>1.094115543726917E-2</v>
      </c>
      <c r="J24" s="247">
        <v>1.0942470784914267E-2</v>
      </c>
      <c r="K24" s="247">
        <v>1.0943493833082676E-2</v>
      </c>
      <c r="L24" s="247">
        <v>5.4074446898339954E-3</v>
      </c>
      <c r="M24" s="247">
        <v>8.2563863617834354E-2</v>
      </c>
      <c r="N24" s="247">
        <v>7.7113889344718263E-5</v>
      </c>
      <c r="O24" s="247">
        <v>4.709421264442691E-6</v>
      </c>
      <c r="P24" s="247">
        <v>1.0061213559434711E-3</v>
      </c>
      <c r="Q24" s="247">
        <v>1.9040600323939964E-4</v>
      </c>
      <c r="R24" s="247">
        <v>1.2035203419796663E-4</v>
      </c>
      <c r="S24" s="247">
        <v>1.1224260925553548E-4</v>
      </c>
      <c r="T24" s="247">
        <v>2.8535827287783306E-5</v>
      </c>
      <c r="U24" s="247">
        <v>1.5460643207219216E-4</v>
      </c>
      <c r="V24" s="247">
        <v>1.5167317257666927E-2</v>
      </c>
      <c r="W24" s="247">
        <v>1.6111587421869093E-3</v>
      </c>
      <c r="X24" s="247">
        <v>8.8211909261301058E-6</v>
      </c>
      <c r="Y24" s="247">
        <v>2.0864761436411135E-5</v>
      </c>
      <c r="Z24" s="247">
        <v>6.206409719321392E-6</v>
      </c>
      <c r="AA24" s="247">
        <v>5.3157680094079161E-6</v>
      </c>
      <c r="AB24" s="247">
        <v>4.1208130091270556E-5</v>
      </c>
      <c r="AC24" s="247">
        <v>9.0612837773403202E-8</v>
      </c>
      <c r="AD24" s="247">
        <v>2.4845455518513782E-5</v>
      </c>
      <c r="AE24" s="248"/>
      <c r="AF24" s="249">
        <v>477.82881271360003</v>
      </c>
      <c r="AG24" s="249">
        <v>0.14614973834419873</v>
      </c>
      <c r="AH24" s="249">
        <v>1754.865399046148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3.3791027964723206</v>
      </c>
      <c r="F27" s="247">
        <v>4.0231122204350775</v>
      </c>
      <c r="G27" s="247">
        <v>0.17972372325266148</v>
      </c>
      <c r="H27" s="247">
        <v>3.7225572874740084E-2</v>
      </c>
      <c r="I27" s="247">
        <v>0.24940074467212306</v>
      </c>
      <c r="J27" s="247">
        <v>0.24940074467212303</v>
      </c>
      <c r="K27" s="247">
        <v>0.24940074467212306</v>
      </c>
      <c r="L27" s="247">
        <v>0.14678175016780526</v>
      </c>
      <c r="M27" s="247">
        <v>32.8891664941426</v>
      </c>
      <c r="N27" s="247">
        <v>3.8251283949131105</v>
      </c>
      <c r="O27" s="247">
        <v>3.1383338828237068E-5</v>
      </c>
      <c r="P27" s="247">
        <v>1.6198588901234019E-3</v>
      </c>
      <c r="Q27" s="247">
        <v>4.9112477451116322E-5</v>
      </c>
      <c r="R27" s="247">
        <v>1.5529541439161867E-3</v>
      </c>
      <c r="S27" s="247">
        <v>1.0789819888385459E-3</v>
      </c>
      <c r="T27" s="247">
        <v>3.3034635839331538E-4</v>
      </c>
      <c r="U27" s="247">
        <v>3.5458277245758501E-5</v>
      </c>
      <c r="V27" s="247">
        <v>5.9728638980757979E-3</v>
      </c>
      <c r="W27" s="247">
        <v>0.10557059999999999</v>
      </c>
      <c r="X27" s="247">
        <v>2.8457933496000001E-3</v>
      </c>
      <c r="Y27" s="247">
        <v>3.5756652460999998E-3</v>
      </c>
      <c r="Z27" s="247">
        <v>2.348991097E-3</v>
      </c>
      <c r="AA27" s="247">
        <v>3.3746943650999998E-3</v>
      </c>
      <c r="AB27" s="247">
        <v>1.2145144057799999E-2</v>
      </c>
      <c r="AC27" s="247">
        <v>1.0557039999999999E-4</v>
      </c>
      <c r="AD27" s="247">
        <v>2.1761699999999999E-5</v>
      </c>
      <c r="AE27" s="248"/>
      <c r="AF27" s="247">
        <v>9495.2580349618001</v>
      </c>
      <c r="AG27" s="247" t="s">
        <v>399</v>
      </c>
      <c r="AH27" s="247">
        <v>0</v>
      </c>
      <c r="AI27" s="247">
        <v>0</v>
      </c>
      <c r="AJ27" s="247">
        <v>1.7903127000000001E-3</v>
      </c>
      <c r="AK27" s="247" t="s">
        <v>399</v>
      </c>
      <c r="AL27" s="250" t="s">
        <v>12</v>
      </c>
    </row>
    <row r="28" spans="1:38" s="1" customFormat="1" ht="26.25" customHeight="1" thickBot="1" x14ac:dyDescent="0.3">
      <c r="A28" s="244" t="s">
        <v>123</v>
      </c>
      <c r="B28" s="244" t="s">
        <v>164</v>
      </c>
      <c r="C28" s="245" t="s">
        <v>146</v>
      </c>
      <c r="D28" s="246"/>
      <c r="E28" s="247">
        <v>0.55832628699708353</v>
      </c>
      <c r="F28" s="247">
        <v>9.1573279777070679E-2</v>
      </c>
      <c r="G28" s="247">
        <v>3.4850476811116568E-2</v>
      </c>
      <c r="H28" s="247">
        <v>4.5276162078195322E-4</v>
      </c>
      <c r="I28" s="247">
        <v>9.7689745411736847E-2</v>
      </c>
      <c r="J28" s="247">
        <v>9.7689745411736847E-2</v>
      </c>
      <c r="K28" s="247">
        <v>9.7689745411736847E-2</v>
      </c>
      <c r="L28" s="247">
        <v>5.6210926092343218E-2</v>
      </c>
      <c r="M28" s="247">
        <v>0.64640922987362892</v>
      </c>
      <c r="N28" s="247">
        <v>3.243275358354434E-2</v>
      </c>
      <c r="O28" s="247">
        <v>1.6546177048233506E-6</v>
      </c>
      <c r="P28" s="247">
        <v>1.6092415497126364E-4</v>
      </c>
      <c r="Q28" s="247">
        <v>3.1935128357266095E-6</v>
      </c>
      <c r="R28" s="247">
        <v>2.4922985684410414E-4</v>
      </c>
      <c r="S28" s="247">
        <v>1.6744918732248515E-4</v>
      </c>
      <c r="T28" s="247">
        <v>8.3543094280947818E-6</v>
      </c>
      <c r="U28" s="247">
        <v>3.077790261806517E-6</v>
      </c>
      <c r="V28" s="247">
        <v>5.505305699075706E-4</v>
      </c>
      <c r="W28" s="247">
        <v>8.709999999999999E-3</v>
      </c>
      <c r="X28" s="247">
        <v>5.676455684E-4</v>
      </c>
      <c r="Y28" s="247">
        <v>6.3932081890000008E-4</v>
      </c>
      <c r="Z28" s="247">
        <v>4.9795744920000005E-4</v>
      </c>
      <c r="AA28" s="247">
        <v>5.3410658889999996E-4</v>
      </c>
      <c r="AB28" s="247">
        <v>2.2390304253999999E-3</v>
      </c>
      <c r="AC28" s="247">
        <v>8.7099999999999996E-6</v>
      </c>
      <c r="AD28" s="247">
        <v>2.097E-6</v>
      </c>
      <c r="AE28" s="248"/>
      <c r="AF28" s="247">
        <v>1265.9034459156001</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1.6947794754261931</v>
      </c>
      <c r="F29" s="247">
        <v>0.1309405486719952</v>
      </c>
      <c r="G29" s="247">
        <v>5.3870100637021204E-2</v>
      </c>
      <c r="H29" s="247">
        <v>4.3319667255822282E-4</v>
      </c>
      <c r="I29" s="247">
        <v>7.0834842197396761E-2</v>
      </c>
      <c r="J29" s="247">
        <v>7.0834842197396761E-2</v>
      </c>
      <c r="K29" s="247">
        <v>7.0834842197396761E-2</v>
      </c>
      <c r="L29" s="247">
        <v>3.8593232080359544E-2</v>
      </c>
      <c r="M29" s="247">
        <v>0.43316161943312304</v>
      </c>
      <c r="N29" s="247">
        <v>3.9433164787616845E-4</v>
      </c>
      <c r="O29" s="247">
        <v>2.2469106717911104E-6</v>
      </c>
      <c r="P29" s="247">
        <v>2.3800659226353197E-4</v>
      </c>
      <c r="Q29" s="247">
        <v>4.4924938320116156E-6</v>
      </c>
      <c r="R29" s="247">
        <v>3.8160709349943092E-4</v>
      </c>
      <c r="S29" s="247">
        <v>2.5590488196676578E-4</v>
      </c>
      <c r="T29" s="247">
        <v>9.0075553607235396E-6</v>
      </c>
      <c r="U29" s="247">
        <v>4.4911663204410095E-6</v>
      </c>
      <c r="V29" s="247">
        <v>8.0837011233226338E-4</v>
      </c>
      <c r="W29" s="247">
        <v>9.4564999999999996E-3</v>
      </c>
      <c r="X29" s="247">
        <v>1.3509553499999998E-4</v>
      </c>
      <c r="Y29" s="247">
        <v>8.1807851750000007E-4</v>
      </c>
      <c r="Z29" s="247">
        <v>9.1414645310000002E-4</v>
      </c>
      <c r="AA29" s="247">
        <v>2.101486098E-4</v>
      </c>
      <c r="AB29" s="247">
        <v>2.0774691154000001E-3</v>
      </c>
      <c r="AC29" s="247">
        <v>4.5289E-6</v>
      </c>
      <c r="AD29" s="247">
        <v>1.7308E-6</v>
      </c>
      <c r="AE29" s="248"/>
      <c r="AF29" s="247">
        <v>1916.9510032971</v>
      </c>
      <c r="AG29" s="247" t="s">
        <v>399</v>
      </c>
      <c r="AH29" s="247">
        <v>18.748689468199998</v>
      </c>
      <c r="AI29" s="247">
        <v>0</v>
      </c>
      <c r="AJ29" s="247">
        <v>0</v>
      </c>
      <c r="AK29" s="247" t="s">
        <v>399</v>
      </c>
      <c r="AL29" s="250" t="s">
        <v>12</v>
      </c>
    </row>
    <row r="30" spans="1:38" s="1" customFormat="1" ht="26.25" customHeight="1" thickBot="1" x14ac:dyDescent="0.3">
      <c r="A30" s="244" t="s">
        <v>123</v>
      </c>
      <c r="B30" s="244" t="s">
        <v>166</v>
      </c>
      <c r="C30" s="245" t="s">
        <v>54</v>
      </c>
      <c r="D30" s="246"/>
      <c r="E30" s="247">
        <v>8.4868390024663773E-3</v>
      </c>
      <c r="F30" s="247">
        <v>0.19837059488514852</v>
      </c>
      <c r="G30" s="247">
        <v>1.0064040777310122E-3</v>
      </c>
      <c r="H30" s="247">
        <v>8.2318900731716705E-5</v>
      </c>
      <c r="I30" s="247">
        <v>3.2626788496455963E-3</v>
      </c>
      <c r="J30" s="247">
        <v>3.2626788496455963E-3</v>
      </c>
      <c r="K30" s="247">
        <v>3.2626788496455963E-3</v>
      </c>
      <c r="L30" s="247">
        <v>5.0260177931954074E-4</v>
      </c>
      <c r="M30" s="247">
        <v>0.93229875582345545</v>
      </c>
      <c r="N30" s="247">
        <v>4.6989307313623357E-2</v>
      </c>
      <c r="O30" s="247">
        <v>4.1667247924215702E-5</v>
      </c>
      <c r="P30" s="247">
        <v>1.4592859127099674E-5</v>
      </c>
      <c r="Q30" s="247">
        <v>5.0320203886550598E-7</v>
      </c>
      <c r="R30" s="247">
        <v>1.8459578975640878E-4</v>
      </c>
      <c r="S30" s="247">
        <v>7.0593297763903466E-3</v>
      </c>
      <c r="T30" s="247">
        <v>2.9290842198151249E-4</v>
      </c>
      <c r="U30" s="247">
        <v>4.1485968187819637E-5</v>
      </c>
      <c r="V30" s="247">
        <v>4.1359590905508808E-3</v>
      </c>
      <c r="W30" s="247">
        <v>1.1532999999999999E-3</v>
      </c>
      <c r="X30" s="247">
        <v>1.7575921800000003E-5</v>
      </c>
      <c r="Y30" s="247">
        <v>3.2222523199999998E-5</v>
      </c>
      <c r="Z30" s="247">
        <v>1.09849511E-5</v>
      </c>
      <c r="AA30" s="247">
        <v>3.7714998999999998E-5</v>
      </c>
      <c r="AB30" s="247">
        <v>9.8498395100000003E-5</v>
      </c>
      <c r="AC30" s="247">
        <v>1.1533E-6</v>
      </c>
      <c r="AD30" s="247">
        <v>1.1533E-6</v>
      </c>
      <c r="AE30" s="248"/>
      <c r="AF30" s="247">
        <v>73.423886831000004</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0.7812134571375956</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36.248648145099999</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5.4188155153870488E-2</v>
      </c>
      <c r="J32" s="247">
        <v>0.10897549837590259</v>
      </c>
      <c r="K32" s="247">
        <v>0.13435114814047217</v>
      </c>
      <c r="L32" s="247">
        <v>1.1083372180001501E-2</v>
      </c>
      <c r="M32" s="247" t="s">
        <v>399</v>
      </c>
      <c r="N32" s="247">
        <v>0.46374821460584692</v>
      </c>
      <c r="O32" s="247">
        <v>1.9526533646856427E-3</v>
      </c>
      <c r="P32" s="247">
        <v>0</v>
      </c>
      <c r="Q32" s="247">
        <v>5.2653721645552331E-3</v>
      </c>
      <c r="R32" s="247">
        <v>0.17392385277108935</v>
      </c>
      <c r="S32" s="247">
        <v>3.8256051678924998</v>
      </c>
      <c r="T32" s="247">
        <v>2.6193901697716116E-2</v>
      </c>
      <c r="U32" s="247">
        <v>2.687022962809444E-3</v>
      </c>
      <c r="V32" s="247">
        <v>1.0914745757725626</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3599.8122557784841</v>
      </c>
      <c r="AL32" s="250" t="s">
        <v>459</v>
      </c>
    </row>
    <row r="33" spans="1:38" s="1" customFormat="1" ht="26.25" customHeight="1" thickBot="1" x14ac:dyDescent="0.3">
      <c r="A33" s="244" t="s">
        <v>123</v>
      </c>
      <c r="B33" s="244" t="s">
        <v>169</v>
      </c>
      <c r="C33" s="245" t="s">
        <v>57</v>
      </c>
      <c r="D33" s="246"/>
      <c r="E33" s="247" t="s">
        <v>399</v>
      </c>
      <c r="F33" s="247" t="s">
        <v>399</v>
      </c>
      <c r="G33" s="247" t="s">
        <v>399</v>
      </c>
      <c r="H33" s="247" t="s">
        <v>399</v>
      </c>
      <c r="I33" s="247">
        <v>1.6934629182416245E-2</v>
      </c>
      <c r="J33" s="247">
        <v>3.1360424411881915E-2</v>
      </c>
      <c r="K33" s="247">
        <v>6.2720848823763831E-2</v>
      </c>
      <c r="L33" s="247">
        <v>6.6484099753189648E-4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3599.8122557784841</v>
      </c>
      <c r="AL33" s="250" t="s">
        <v>459</v>
      </c>
    </row>
    <row r="34" spans="1:38" s="1" customFormat="1" ht="26.25" customHeight="1" thickBot="1" x14ac:dyDescent="0.3">
      <c r="A34" s="244" t="s">
        <v>121</v>
      </c>
      <c r="B34" s="244" t="s">
        <v>170</v>
      </c>
      <c r="C34" s="245" t="s">
        <v>58</v>
      </c>
      <c r="D34" s="246"/>
      <c r="E34" s="247">
        <v>0.11337229316618022</v>
      </c>
      <c r="F34" s="247">
        <v>1.006306982820402E-2</v>
      </c>
      <c r="G34" s="247">
        <v>8.8354125109000158E-3</v>
      </c>
      <c r="H34" s="247">
        <v>1.5159707781860029E-5</v>
      </c>
      <c r="I34" s="247">
        <v>2.9640483865514054E-3</v>
      </c>
      <c r="J34" s="247">
        <v>3.1147154209478058E-3</v>
      </c>
      <c r="K34" s="247">
        <v>3.2886335408992061E-3</v>
      </c>
      <c r="L34" s="247">
        <v>1.9266314512584139E-3</v>
      </c>
      <c r="M34" s="247">
        <v>2.3148780778558042E-2</v>
      </c>
      <c r="N34" s="247" t="s">
        <v>502</v>
      </c>
      <c r="O34" s="247">
        <v>2.167001173726004E-5</v>
      </c>
      <c r="P34" s="247" t="s">
        <v>502</v>
      </c>
      <c r="Q34" s="247" t="s">
        <v>502</v>
      </c>
      <c r="R34" s="247">
        <v>1.0816405000186021E-4</v>
      </c>
      <c r="S34" s="247">
        <v>3.6773916913788065E-3</v>
      </c>
      <c r="T34" s="247">
        <v>1.5141106913416029E-4</v>
      </c>
      <c r="U34" s="247">
        <v>2.167001173726004E-5</v>
      </c>
      <c r="V34" s="247">
        <v>2.1632810000372042E-3</v>
      </c>
      <c r="W34" s="247" t="s">
        <v>502</v>
      </c>
      <c r="X34" s="247">
        <v>6.4917030869560111E-5</v>
      </c>
      <c r="Y34" s="247">
        <v>1.0816405000186021E-4</v>
      </c>
      <c r="Z34" s="247" t="s">
        <v>502</v>
      </c>
      <c r="AA34" s="247" t="s">
        <v>502</v>
      </c>
      <c r="AB34" s="247">
        <v>1.7308108087142032E-4</v>
      </c>
      <c r="AC34" s="247" t="s">
        <v>399</v>
      </c>
      <c r="AD34" s="247" t="s">
        <v>399</v>
      </c>
      <c r="AE34" s="248"/>
      <c r="AF34" s="249">
        <v>93.004342220000169</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4.4533338547612572E-2</v>
      </c>
      <c r="F36" s="247">
        <v>1.5884207774403104E-3</v>
      </c>
      <c r="G36" s="247">
        <v>1.7071926058778095E-3</v>
      </c>
      <c r="H36" s="247">
        <v>4.1460391857032524E-6</v>
      </c>
      <c r="I36" s="247">
        <v>7.9408844639116403E-4</v>
      </c>
      <c r="J36" s="247">
        <v>8.5091357170109674E-4</v>
      </c>
      <c r="K36" s="247">
        <v>8.5091357170109674E-4</v>
      </c>
      <c r="L36" s="247">
        <v>2.6378320722734002E-4</v>
      </c>
      <c r="M36" s="247">
        <v>4.1972549638795856E-3</v>
      </c>
      <c r="N36" s="247">
        <v>7.3726332108123112E-5</v>
      </c>
      <c r="O36" s="247">
        <v>5.6825125309932805E-6</v>
      </c>
      <c r="P36" s="247">
        <v>1.7023149127181584E-5</v>
      </c>
      <c r="Q36" s="247">
        <v>2.2681273192376614E-5</v>
      </c>
      <c r="R36" s="247">
        <v>2.8363785723369894E-5</v>
      </c>
      <c r="S36" s="247">
        <v>4.9923189489026795E-4</v>
      </c>
      <c r="T36" s="247">
        <v>5.672757144673979E-4</v>
      </c>
      <c r="U36" s="247">
        <v>5.6727571446739789E-5</v>
      </c>
      <c r="V36" s="247">
        <v>6.8068208042928091E-4</v>
      </c>
      <c r="W36" s="247">
        <v>7.3726332108123113E-2</v>
      </c>
      <c r="X36" s="247" t="s">
        <v>502</v>
      </c>
      <c r="Y36" s="247" t="s">
        <v>502</v>
      </c>
      <c r="Z36" s="247" t="s">
        <v>502</v>
      </c>
      <c r="AA36" s="247" t="s">
        <v>502</v>
      </c>
      <c r="AB36" s="247">
        <v>1.9266887980620993E-6</v>
      </c>
      <c r="AC36" s="247">
        <v>4.5362546384753228E-5</v>
      </c>
      <c r="AD36" s="247">
        <v>2.1559403765656907E-5</v>
      </c>
      <c r="AE36" s="248"/>
      <c r="AF36" s="249">
        <v>24.388465798254419</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20.661016042780751</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1.0850815097809007E-2</v>
      </c>
      <c r="F38" s="247">
        <v>8.8398481655595402E-4</v>
      </c>
      <c r="G38" s="247">
        <v>2.9227181482850706E-4</v>
      </c>
      <c r="H38" s="247">
        <v>1.8731924381239163E-6</v>
      </c>
      <c r="I38" s="247">
        <v>7.8745543661599764E-4</v>
      </c>
      <c r="J38" s="247">
        <v>8.4966109584640854E-4</v>
      </c>
      <c r="K38" s="247">
        <v>1.2948890083459414E-3</v>
      </c>
      <c r="L38" s="247">
        <v>4.003553477082085E-4</v>
      </c>
      <c r="M38" s="247">
        <v>3.9479330094461789E-3</v>
      </c>
      <c r="N38" s="247">
        <v>5.5643048612190003E-7</v>
      </c>
      <c r="O38" s="247">
        <v>3.4787851083409683E-6</v>
      </c>
      <c r="P38" s="247" t="s">
        <v>502</v>
      </c>
      <c r="Q38" s="247" t="s">
        <v>502</v>
      </c>
      <c r="R38" s="247">
        <v>1.3326199087016449E-5</v>
      </c>
      <c r="S38" s="247">
        <v>4.8004367293361187E-4</v>
      </c>
      <c r="T38" s="247">
        <v>1.8107692752144845E-5</v>
      </c>
      <c r="U38" s="247">
        <v>2.4356984319201282E-6</v>
      </c>
      <c r="V38" s="247">
        <v>2.7888341182774845E-4</v>
      </c>
      <c r="W38" s="247" t="s">
        <v>502</v>
      </c>
      <c r="X38" s="247">
        <v>7.2950077698665055E-6</v>
      </c>
      <c r="Y38" s="247">
        <v>1.2158192023544041E-5</v>
      </c>
      <c r="Z38" s="247" t="s">
        <v>399</v>
      </c>
      <c r="AA38" s="247" t="s">
        <v>399</v>
      </c>
      <c r="AB38" s="247">
        <v>1.945319979341055E-5</v>
      </c>
      <c r="AC38" s="247" t="s">
        <v>502</v>
      </c>
      <c r="AD38" s="247" t="s">
        <v>399</v>
      </c>
      <c r="AE38" s="248"/>
      <c r="AF38" s="249">
        <v>10.406820908980142</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0.8976132481993957</v>
      </c>
      <c r="F39" s="247">
        <v>0.38749131761470423</v>
      </c>
      <c r="G39" s="247">
        <v>0.59406144087389612</v>
      </c>
      <c r="H39" s="247">
        <v>7.4774981004897788E-3</v>
      </c>
      <c r="I39" s="247">
        <v>0.12120068703399282</v>
      </c>
      <c r="J39" s="247">
        <v>0.13991584195901061</v>
      </c>
      <c r="K39" s="247">
        <v>0.13991584195901061</v>
      </c>
      <c r="L39" s="247">
        <v>6.3239310847415298E-2</v>
      </c>
      <c r="M39" s="247">
        <v>0.91143001682002955</v>
      </c>
      <c r="N39" s="247">
        <v>5.0032730226102301E-2</v>
      </c>
      <c r="O39" s="247">
        <v>9.4603823565537419E-4</v>
      </c>
      <c r="P39" s="247">
        <v>6.7921321401908617E-3</v>
      </c>
      <c r="Q39" s="247">
        <v>4.2614690880011666E-3</v>
      </c>
      <c r="R39" s="247">
        <v>6.2532345708124132E-2</v>
      </c>
      <c r="S39" s="247">
        <v>1.8744854116630766E-2</v>
      </c>
      <c r="T39" s="247">
        <v>0.77994661783380681</v>
      </c>
      <c r="U39" s="247">
        <v>1.2863589257895486E-3</v>
      </c>
      <c r="V39" s="247">
        <v>0.12062954873374372</v>
      </c>
      <c r="W39" s="247">
        <v>4.3370148172626258E-2</v>
      </c>
      <c r="X39" s="247">
        <v>2.00773229760983E-5</v>
      </c>
      <c r="Y39" s="247">
        <v>1.2670179603953681E-4</v>
      </c>
      <c r="Z39" s="247">
        <v>2.3170297062990265E-5</v>
      </c>
      <c r="AA39" s="247">
        <v>2.169416474788944E-5</v>
      </c>
      <c r="AB39" s="247">
        <v>1.9164358082651475E-4</v>
      </c>
      <c r="AC39" s="247">
        <v>1.3724446945013063E-3</v>
      </c>
      <c r="AD39" s="247">
        <v>8.109900467507718E-4</v>
      </c>
      <c r="AE39" s="248"/>
      <c r="AF39" s="249">
        <v>6238.3849750059362</v>
      </c>
      <c r="AG39" s="249" t="s">
        <v>399</v>
      </c>
      <c r="AH39" s="249">
        <v>11422.766004981975</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1.8558315173655409</v>
      </c>
      <c r="F41" s="247">
        <v>0.36394850363189535</v>
      </c>
      <c r="G41" s="247">
        <v>1.300198589787797</v>
      </c>
      <c r="H41" s="247">
        <v>2.4058281078242743E-2</v>
      </c>
      <c r="I41" s="247">
        <v>0.31695682259573704</v>
      </c>
      <c r="J41" s="247">
        <v>0.32145277797672489</v>
      </c>
      <c r="K41" s="247">
        <v>0.34560944500735413</v>
      </c>
      <c r="L41" s="247">
        <v>2.2291825790507917E-2</v>
      </c>
      <c r="M41" s="247">
        <v>4.0886775287838226</v>
      </c>
      <c r="N41" s="247">
        <v>7.480803514224256E-2</v>
      </c>
      <c r="O41" s="247">
        <v>2.970454813604694E-3</v>
      </c>
      <c r="P41" s="247">
        <v>6.6550310548814428E-3</v>
      </c>
      <c r="Q41" s="247">
        <v>4.3188202043255826E-3</v>
      </c>
      <c r="R41" s="247">
        <v>1.2157186636708589E-2</v>
      </c>
      <c r="S41" s="247">
        <v>1.4525373240719074E-2</v>
      </c>
      <c r="T41" s="247">
        <v>7.2559035135155419E-3</v>
      </c>
      <c r="U41" s="247">
        <v>6.5156516290765104E-2</v>
      </c>
      <c r="V41" s="247">
        <v>0.20804261724457315</v>
      </c>
      <c r="W41" s="247">
        <v>0.59044888270754969</v>
      </c>
      <c r="X41" s="247">
        <v>0.13437873934305405</v>
      </c>
      <c r="Y41" s="247">
        <v>0.18780168396455285</v>
      </c>
      <c r="Z41" s="247">
        <v>7.437484611189718E-2</v>
      </c>
      <c r="AA41" s="247">
        <v>6.6509375759273848E-2</v>
      </c>
      <c r="AB41" s="247">
        <v>0.46306464517877793</v>
      </c>
      <c r="AC41" s="247">
        <v>1.1589784974415729E-3</v>
      </c>
      <c r="AD41" s="247">
        <v>9.1783907107712739E-2</v>
      </c>
      <c r="AE41" s="248"/>
      <c r="AF41" s="249">
        <v>11503.127999999988</v>
      </c>
      <c r="AG41" s="249">
        <v>539.86576110174371</v>
      </c>
      <c r="AH41" s="249">
        <v>24290.230000000007</v>
      </c>
      <c r="AI41" s="249">
        <v>164.85234511169836</v>
      </c>
      <c r="AJ41" s="249" t="s">
        <v>399</v>
      </c>
      <c r="AK41" s="249" t="s">
        <v>414</v>
      </c>
      <c r="AL41" s="250" t="s">
        <v>12</v>
      </c>
    </row>
    <row r="42" spans="1:38" s="1" customFormat="1" ht="26.25" customHeight="1" thickBot="1" x14ac:dyDescent="0.3">
      <c r="A42" s="244" t="s">
        <v>121</v>
      </c>
      <c r="B42" s="244" t="s">
        <v>178</v>
      </c>
      <c r="C42" s="245" t="s">
        <v>60</v>
      </c>
      <c r="D42" s="246"/>
      <c r="E42" s="247">
        <v>2.3806755415321499E-3</v>
      </c>
      <c r="F42" s="247">
        <v>0.11553876999842165</v>
      </c>
      <c r="G42" s="247">
        <v>2.2122991288649871E-4</v>
      </c>
      <c r="H42" s="247">
        <v>6.2350322067453904E-6</v>
      </c>
      <c r="I42" s="247">
        <v>3.4225544923021652E-4</v>
      </c>
      <c r="J42" s="247">
        <v>3.5411416988693654E-4</v>
      </c>
      <c r="K42" s="247">
        <v>3.6738535032581655E-4</v>
      </c>
      <c r="L42" s="247">
        <v>3.2792201493490858E-5</v>
      </c>
      <c r="M42" s="247">
        <v>0.21262167970375745</v>
      </c>
      <c r="N42" s="247">
        <v>1.0260819237456552E-2</v>
      </c>
      <c r="O42" s="247">
        <v>3.9693871024149763E-6</v>
      </c>
      <c r="P42" s="247" t="s">
        <v>502</v>
      </c>
      <c r="Q42" s="247" t="s">
        <v>502</v>
      </c>
      <c r="R42" s="247">
        <v>4.1824269584900503E-5</v>
      </c>
      <c r="S42" s="247">
        <v>1.1397186927009622E-3</v>
      </c>
      <c r="T42" s="247">
        <v>2.9449171434349693E-5</v>
      </c>
      <c r="U42" s="247">
        <v>3.6871652147749765E-6</v>
      </c>
      <c r="V42" s="247">
        <v>5.4776564892248961E-4</v>
      </c>
      <c r="W42" s="247" t="s">
        <v>502</v>
      </c>
      <c r="X42" s="247">
        <v>1.0332218200769765E-5</v>
      </c>
      <c r="Y42" s="247">
        <v>1.1412493368769765E-5</v>
      </c>
      <c r="Z42" s="247" t="s">
        <v>399</v>
      </c>
      <c r="AA42" s="247" t="s">
        <v>399</v>
      </c>
      <c r="AB42" s="247">
        <v>2.1744711569539525E-5</v>
      </c>
      <c r="AC42" s="247" t="s">
        <v>502</v>
      </c>
      <c r="AD42" s="247" t="s">
        <v>399</v>
      </c>
      <c r="AE42" s="248"/>
      <c r="AF42" s="249">
        <v>16.140197011156001</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2.1782069364174525E-3</v>
      </c>
      <c r="F44" s="247">
        <v>1.3732662791290077E-2</v>
      </c>
      <c r="G44" s="247">
        <v>8.403067170907979E-5</v>
      </c>
      <c r="H44" s="247">
        <v>4.8180619464780498E-7</v>
      </c>
      <c r="I44" s="247">
        <v>3.8950215213956593E-4</v>
      </c>
      <c r="J44" s="247">
        <v>3.9946594467802737E-4</v>
      </c>
      <c r="K44" s="247">
        <v>5.0012602444725828E-4</v>
      </c>
      <c r="L44" s="247">
        <v>8.2342924361841578E-5</v>
      </c>
      <c r="M44" s="247">
        <v>3.0143120542779189E-2</v>
      </c>
      <c r="N44" s="247">
        <v>1.2012443239804585E-3</v>
      </c>
      <c r="O44" s="247">
        <v>2.3564032310333574E-6</v>
      </c>
      <c r="P44" s="247" t="s">
        <v>502</v>
      </c>
      <c r="Q44" s="247" t="s">
        <v>502</v>
      </c>
      <c r="R44" s="247">
        <v>7.2810138446052483E-6</v>
      </c>
      <c r="S44" s="247">
        <v>3.1126741050287827E-4</v>
      </c>
      <c r="T44" s="247">
        <v>9.113186448656577E-6</v>
      </c>
      <c r="U44" s="247">
        <v>9.1608564892566474E-7</v>
      </c>
      <c r="V44" s="247">
        <v>1.8018947525948962E-4</v>
      </c>
      <c r="W44" s="247" t="s">
        <v>502</v>
      </c>
      <c r="X44" s="247">
        <v>3.1799543694769939E-6</v>
      </c>
      <c r="Y44" s="247">
        <v>4.1488054619283238E-6</v>
      </c>
      <c r="Z44" s="247" t="s">
        <v>399</v>
      </c>
      <c r="AA44" s="247" t="s">
        <v>399</v>
      </c>
      <c r="AB44" s="247">
        <v>7.3287598314053194E-6</v>
      </c>
      <c r="AC44" s="247" t="s">
        <v>502</v>
      </c>
      <c r="AD44" s="247" t="s">
        <v>399</v>
      </c>
      <c r="AE44" s="248"/>
      <c r="AF44" s="249">
        <v>3.9578472473814541</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1.0330912934915199E-4</v>
      </c>
      <c r="F47" s="247">
        <v>1.4482483446455218E-5</v>
      </c>
      <c r="G47" s="247">
        <v>2.7965565058272078E-6</v>
      </c>
      <c r="H47" s="247">
        <v>1.6947402725619012E-8</v>
      </c>
      <c r="I47" s="247">
        <v>1.2122085315010433E-5</v>
      </c>
      <c r="J47" s="247">
        <v>9.5212552761664494E-5</v>
      </c>
      <c r="K47" s="247">
        <v>7.0827638832293336E-4</v>
      </c>
      <c r="L47" s="247">
        <v>5.3911526485384363E-6</v>
      </c>
      <c r="M47" s="247">
        <v>4.9754840914034639E-5</v>
      </c>
      <c r="N47" s="247">
        <v>3.8610628562517493E-8</v>
      </c>
      <c r="O47" s="247">
        <v>1.3748298933952284E-6</v>
      </c>
      <c r="P47" s="247" t="s">
        <v>502</v>
      </c>
      <c r="Q47" s="247" t="s">
        <v>502</v>
      </c>
      <c r="R47" s="247">
        <v>1.6075687107820038E-6</v>
      </c>
      <c r="S47" s="247">
        <v>1.4452910013792753E-4</v>
      </c>
      <c r="T47" s="247">
        <v>1.6223181197706658E-6</v>
      </c>
      <c r="U47" s="247">
        <v>2.3311574800024121E-8</v>
      </c>
      <c r="V47" s="247">
        <v>5.0478933233989042E-5</v>
      </c>
      <c r="W47" s="247" t="s">
        <v>502</v>
      </c>
      <c r="X47" s="247">
        <v>6.5147335289963643E-8</v>
      </c>
      <c r="Y47" s="247">
        <v>1.1008394329553165E-7</v>
      </c>
      <c r="Z47" s="247" t="s">
        <v>399</v>
      </c>
      <c r="AA47" s="247" t="s">
        <v>399</v>
      </c>
      <c r="AB47" s="247">
        <v>1.7523127858549529E-7</v>
      </c>
      <c r="AC47" s="247" t="s">
        <v>502</v>
      </c>
      <c r="AD47" s="247" t="s">
        <v>399</v>
      </c>
      <c r="AE47" s="248"/>
      <c r="AF47" s="249">
        <v>9.9530265667568951E-2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472</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0.39864152695959548</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0.48250984759798865</v>
      </c>
      <c r="AL53" s="250" t="s">
        <v>373</v>
      </c>
    </row>
    <row r="54" spans="1:38" s="1" customFormat="1" ht="37.5" customHeight="1" thickBot="1" x14ac:dyDescent="0.3">
      <c r="A54" s="244" t="s">
        <v>116</v>
      </c>
      <c r="B54" s="251" t="s">
        <v>188</v>
      </c>
      <c r="C54" s="254" t="s">
        <v>291</v>
      </c>
      <c r="D54" s="256"/>
      <c r="E54" s="247" t="s">
        <v>399</v>
      </c>
      <c r="F54" s="247">
        <v>0.57232406621273824</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37152.275949461407</v>
      </c>
      <c r="AL54" s="250" t="s">
        <v>487</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t="s">
        <v>472</v>
      </c>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488</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489</v>
      </c>
    </row>
    <row r="61" spans="1:38" s="1" customFormat="1" ht="26.25" customHeight="1" thickBot="1" x14ac:dyDescent="0.3">
      <c r="A61" s="244" t="s">
        <v>114</v>
      </c>
      <c r="B61" s="257" t="s">
        <v>329</v>
      </c>
      <c r="C61" s="245" t="s">
        <v>74</v>
      </c>
      <c r="D61" s="246"/>
      <c r="E61" s="247" t="s">
        <v>501</v>
      </c>
      <c r="F61" s="247" t="s">
        <v>501</v>
      </c>
      <c r="G61" s="247" t="s">
        <v>501</v>
      </c>
      <c r="H61" s="247" t="s">
        <v>501</v>
      </c>
      <c r="I61" s="247">
        <v>2.3363634084291188E-3</v>
      </c>
      <c r="J61" s="247">
        <v>2.336363408429119E-2</v>
      </c>
      <c r="K61" s="247">
        <v>7.761455111111111E-2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63121.471264367821</v>
      </c>
      <c r="AL61" s="250" t="s">
        <v>490</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491</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472</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472</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472</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472</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1.0198228746809859</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948087</v>
      </c>
      <c r="AL82" s="250" t="s">
        <v>398</v>
      </c>
    </row>
    <row r="83" spans="1:38" s="1" customFormat="1" ht="26.25" customHeight="1" thickBot="1" x14ac:dyDescent="0.3">
      <c r="A83" s="244" t="s">
        <v>114</v>
      </c>
      <c r="B83" s="260" t="s">
        <v>218</v>
      </c>
      <c r="C83" s="261" t="s">
        <v>72</v>
      </c>
      <c r="D83" s="246"/>
      <c r="E83" s="247" t="s">
        <v>502</v>
      </c>
      <c r="F83" s="247">
        <v>8.2615743921206537E-4</v>
      </c>
      <c r="G83" s="247" t="s">
        <v>502</v>
      </c>
      <c r="H83" s="247" t="s">
        <v>399</v>
      </c>
      <c r="I83" s="247">
        <v>2.0653935980301634E-4</v>
      </c>
      <c r="J83" s="247">
        <v>1.5490451985226226E-3</v>
      </c>
      <c r="K83" s="247">
        <v>7.2288775931055715E-3</v>
      </c>
      <c r="L83" s="247">
        <v>1.1772743508771931E-5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t="s">
        <v>472</v>
      </c>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t="s">
        <v>472</v>
      </c>
    </row>
    <row r="85" spans="1:38" s="1" customFormat="1" ht="26.25" customHeight="1" thickBot="1" x14ac:dyDescent="0.3">
      <c r="A85" s="244" t="s">
        <v>117</v>
      </c>
      <c r="B85" s="254" t="s">
        <v>220</v>
      </c>
      <c r="C85" s="261" t="s">
        <v>430</v>
      </c>
      <c r="D85" s="246"/>
      <c r="E85" s="247" t="s">
        <v>399</v>
      </c>
      <c r="F85" s="247">
        <v>2.0708531118665388</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0.10976287625100002</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948087</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472</v>
      </c>
    </row>
    <row r="89" spans="1:38" s="1" customFormat="1" ht="26.25" customHeight="1" thickBot="1" x14ac:dyDescent="0.3">
      <c r="A89" s="244" t="s">
        <v>117</v>
      </c>
      <c r="B89" s="254" t="s">
        <v>224</v>
      </c>
      <c r="C89" s="259" t="s">
        <v>91</v>
      </c>
      <c r="D89" s="246"/>
      <c r="E89" s="247" t="s">
        <v>399</v>
      </c>
      <c r="F89" s="247">
        <v>0.54456261799999994</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472</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t="s">
        <v>472</v>
      </c>
    </row>
    <row r="91" spans="1:38" s="1" customFormat="1" ht="26.25" customHeight="1" thickBot="1" x14ac:dyDescent="0.3">
      <c r="A91" s="244" t="s">
        <v>117</v>
      </c>
      <c r="B91" s="251" t="s">
        <v>431</v>
      </c>
      <c r="C91" s="254" t="s">
        <v>283</v>
      </c>
      <c r="D91" s="246"/>
      <c r="E91" s="247">
        <v>4.7157462085389663E-3</v>
      </c>
      <c r="F91" s="247">
        <v>1.2533188666696454E-2</v>
      </c>
      <c r="G91" s="247">
        <v>1.929450187127292E-3</v>
      </c>
      <c r="H91" s="247">
        <v>1.0746432431155018E-2</v>
      </c>
      <c r="I91" s="247">
        <v>8.0832535505047418E-2</v>
      </c>
      <c r="J91" s="247">
        <v>9.091626796230555E-2</v>
      </c>
      <c r="K91" s="247">
        <v>9.299900636687887E-2</v>
      </c>
      <c r="L91" s="247">
        <v>3.1462446756273121E-4</v>
      </c>
      <c r="M91" s="247">
        <v>0.14418423076240425</v>
      </c>
      <c r="N91" s="247">
        <v>0.1650720341914089</v>
      </c>
      <c r="O91" s="247">
        <v>1.6707791850989705E-2</v>
      </c>
      <c r="P91" s="247">
        <v>3.7450967440911067E-4</v>
      </c>
      <c r="Q91" s="247">
        <v>2.960926982494508E-4</v>
      </c>
      <c r="R91" s="247">
        <v>1.364758135274181E-2</v>
      </c>
      <c r="S91" s="247">
        <v>0.51906302502131774</v>
      </c>
      <c r="T91" s="247">
        <v>3.0174799277244816E-2</v>
      </c>
      <c r="U91" s="247">
        <v>2.4546422791232969E-3</v>
      </c>
      <c r="V91" s="247">
        <v>0.29990866664026733</v>
      </c>
      <c r="W91" s="247">
        <v>2.589501790639763E-4</v>
      </c>
      <c r="X91" s="247">
        <v>2.8743469876101372E-4</v>
      </c>
      <c r="Y91" s="247">
        <v>1.1652758057878934E-4</v>
      </c>
      <c r="Z91" s="247">
        <v>1.1652758057878934E-4</v>
      </c>
      <c r="AA91" s="247">
        <v>1.1652758057878934E-4</v>
      </c>
      <c r="AB91" s="247">
        <v>6.3701744049738177E-4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9.3216136132104457E-2</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t="s">
        <v>472</v>
      </c>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472</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472</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472</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472</v>
      </c>
    </row>
    <row r="99" spans="1:38" s="1" customFormat="1" ht="26.25" customHeight="1" thickBot="1" x14ac:dyDescent="0.3">
      <c r="A99" s="244" t="s">
        <v>118</v>
      </c>
      <c r="B99" s="244" t="s">
        <v>226</v>
      </c>
      <c r="C99" s="245" t="s">
        <v>434</v>
      </c>
      <c r="D99" s="263"/>
      <c r="E99" s="247">
        <v>3.3061510141142112E-5</v>
      </c>
      <c r="F99" s="247">
        <v>8.6725972910745323E-4</v>
      </c>
      <c r="G99" s="247" t="s">
        <v>399</v>
      </c>
      <c r="H99" s="247">
        <v>1.1590282828252067E-3</v>
      </c>
      <c r="I99" s="247">
        <v>2.6649999999999997E-5</v>
      </c>
      <c r="J99" s="247">
        <v>4.0950000000000006E-5</v>
      </c>
      <c r="K99" s="247">
        <v>8.9699999999999985E-5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6.5000000000000002E-2</v>
      </c>
      <c r="AL99" s="250" t="s">
        <v>402</v>
      </c>
    </row>
    <row r="100" spans="1:38" s="1" customFormat="1" ht="26.25" customHeight="1" thickBot="1" x14ac:dyDescent="0.3">
      <c r="A100" s="244" t="s">
        <v>118</v>
      </c>
      <c r="B100" s="244" t="s">
        <v>227</v>
      </c>
      <c r="C100" s="245" t="s">
        <v>435</v>
      </c>
      <c r="D100" s="263"/>
      <c r="E100" s="247">
        <v>2.0950151413582716E-4</v>
      </c>
      <c r="F100" s="247">
        <v>3.6029580001772131E-3</v>
      </c>
      <c r="G100" s="247" t="s">
        <v>399</v>
      </c>
      <c r="H100" s="247">
        <v>4.0467510140363913E-3</v>
      </c>
      <c r="I100" s="247">
        <v>8.5680000000000006E-5</v>
      </c>
      <c r="J100" s="247">
        <v>1.2852000000000002E-4</v>
      </c>
      <c r="K100" s="247">
        <v>2.8083999999999997E-4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0.47599999999999998</v>
      </c>
      <c r="AL100" s="250" t="s">
        <v>402</v>
      </c>
    </row>
    <row r="101" spans="1:38" s="1" customFormat="1" ht="26.25" customHeight="1" thickBot="1" x14ac:dyDescent="0.3">
      <c r="A101" s="244" t="s">
        <v>118</v>
      </c>
      <c r="B101" s="244" t="s">
        <v>229</v>
      </c>
      <c r="C101" s="245" t="s">
        <v>272</v>
      </c>
      <c r="D101" s="263"/>
      <c r="E101" s="247">
        <v>1.086500829375596E-6</v>
      </c>
      <c r="F101" s="247">
        <v>1.5544800892936936E-5</v>
      </c>
      <c r="G101" s="247" t="s">
        <v>399</v>
      </c>
      <c r="H101" s="247">
        <v>4.2278177484812272E-5</v>
      </c>
      <c r="I101" s="247">
        <v>1.3599999999999999E-6</v>
      </c>
      <c r="J101" s="247">
        <v>4.0799999999999999E-6</v>
      </c>
      <c r="K101" s="247">
        <v>9.5200000000000003E-6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6.8000000000000005E-2</v>
      </c>
      <c r="AL101" s="250" t="s">
        <v>402</v>
      </c>
    </row>
    <row r="102" spans="1:38" s="1" customFormat="1" ht="26.25" customHeight="1" thickBot="1" x14ac:dyDescent="0.3">
      <c r="A102" s="244" t="s">
        <v>118</v>
      </c>
      <c r="B102" s="244" t="s">
        <v>230</v>
      </c>
      <c r="C102" s="245" t="s">
        <v>436</v>
      </c>
      <c r="D102" s="263"/>
      <c r="E102" s="247" t="s">
        <v>501</v>
      </c>
      <c r="F102" s="247" t="s">
        <v>501</v>
      </c>
      <c r="G102" s="247" t="s">
        <v>399</v>
      </c>
      <c r="H102" s="247" t="s">
        <v>501</v>
      </c>
      <c r="I102" s="247" t="s">
        <v>501</v>
      </c>
      <c r="J102" s="247" t="s">
        <v>501</v>
      </c>
      <c r="K102" s="247" t="s">
        <v>501</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t="s">
        <v>414</v>
      </c>
      <c r="AL102" s="250" t="s">
        <v>402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402</v>
      </c>
    </row>
    <row r="104" spans="1:38" s="1" customFormat="1" ht="26.25" customHeight="1" thickBot="1" x14ac:dyDescent="0.3">
      <c r="A104" s="244" t="s">
        <v>118</v>
      </c>
      <c r="B104" s="244" t="s">
        <v>353</v>
      </c>
      <c r="C104" s="245" t="s">
        <v>275</v>
      </c>
      <c r="D104" s="263"/>
      <c r="E104" s="247" t="s">
        <v>501</v>
      </c>
      <c r="F104" s="247" t="s">
        <v>501</v>
      </c>
      <c r="G104" s="247" t="s">
        <v>399</v>
      </c>
      <c r="H104" s="247" t="s">
        <v>501</v>
      </c>
      <c r="I104" s="247" t="s">
        <v>501</v>
      </c>
      <c r="J104" s="247" t="s">
        <v>501</v>
      </c>
      <c r="K104" s="247" t="s">
        <v>501</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t="s">
        <v>414</v>
      </c>
      <c r="AL104" s="250" t="s">
        <v>402</v>
      </c>
    </row>
    <row r="105" spans="1:38" s="1" customFormat="1" ht="26.25" customHeight="1" thickBot="1" x14ac:dyDescent="0.3">
      <c r="A105" s="244" t="s">
        <v>118</v>
      </c>
      <c r="B105" s="244" t="s">
        <v>354</v>
      </c>
      <c r="C105" s="245" t="s">
        <v>276</v>
      </c>
      <c r="D105" s="263"/>
      <c r="E105" s="247">
        <v>7.6339824414003063E-6</v>
      </c>
      <c r="F105" s="247">
        <v>9.6371156164383565E-5</v>
      </c>
      <c r="G105" s="247" t="s">
        <v>399</v>
      </c>
      <c r="H105" s="247">
        <v>1.9465184852359211E-4</v>
      </c>
      <c r="I105" s="247">
        <v>2.2400000000000002E-6</v>
      </c>
      <c r="J105" s="247">
        <v>3.5200000000000002E-6</v>
      </c>
      <c r="K105" s="247">
        <v>7.6799999999999993E-6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1.6E-2</v>
      </c>
      <c r="AL105" s="250" t="s">
        <v>402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402</v>
      </c>
    </row>
    <row r="107" spans="1:38" s="1" customFormat="1" ht="26.25" customHeight="1" thickBot="1" x14ac:dyDescent="0.3">
      <c r="A107" s="244" t="s">
        <v>118</v>
      </c>
      <c r="B107" s="244" t="s">
        <v>355</v>
      </c>
      <c r="C107" s="245" t="s">
        <v>437</v>
      </c>
      <c r="D107" s="263"/>
      <c r="E107" s="247">
        <v>2.9189324561867262E-7</v>
      </c>
      <c r="F107" s="247">
        <v>6.9299999999999989E-6</v>
      </c>
      <c r="G107" s="247" t="s">
        <v>399</v>
      </c>
      <c r="H107" s="247">
        <v>1.1640828592653084E-5</v>
      </c>
      <c r="I107" s="247">
        <v>1.2599999999999999E-7</v>
      </c>
      <c r="J107" s="247">
        <v>1.68E-6</v>
      </c>
      <c r="K107" s="247">
        <v>7.9799999999999998E-6</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4.2000000000000003E-2</v>
      </c>
      <c r="AL107" s="250" t="s">
        <v>402</v>
      </c>
    </row>
    <row r="108" spans="1:38" s="1" customFormat="1" ht="26.25" customHeight="1" thickBot="1" x14ac:dyDescent="0.3">
      <c r="A108" s="244" t="s">
        <v>118</v>
      </c>
      <c r="B108" s="244" t="s">
        <v>356</v>
      </c>
      <c r="C108" s="245" t="s">
        <v>438</v>
      </c>
      <c r="D108" s="263"/>
      <c r="E108" s="247">
        <v>8.0383682098085421E-8</v>
      </c>
      <c r="F108" s="247">
        <v>1.7279999999999998E-6</v>
      </c>
      <c r="G108" s="247" t="s">
        <v>399</v>
      </c>
      <c r="H108" s="247">
        <v>3.2057359291299373E-6</v>
      </c>
      <c r="I108" s="247">
        <v>3.2000000000000002E-8</v>
      </c>
      <c r="J108" s="247">
        <v>3.2000000000000001E-7</v>
      </c>
      <c r="K108" s="247">
        <v>6.4000000000000001E-7</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1.6E-2</v>
      </c>
      <c r="AL108" s="250" t="s">
        <v>402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402</v>
      </c>
    </row>
    <row r="110" spans="1:38" s="1" customFormat="1" ht="26.25" customHeight="1" thickBot="1" x14ac:dyDescent="0.3">
      <c r="A110" s="244" t="s">
        <v>118</v>
      </c>
      <c r="B110" s="244" t="s">
        <v>358</v>
      </c>
      <c r="C110" s="245" t="s">
        <v>440</v>
      </c>
      <c r="D110" s="263"/>
      <c r="E110" s="247">
        <v>2.1564793564890376E-7</v>
      </c>
      <c r="F110" s="247">
        <v>2.3090999999999996E-5</v>
      </c>
      <c r="G110" s="247" t="s">
        <v>399</v>
      </c>
      <c r="H110" s="247">
        <v>5.0280846585100674E-6</v>
      </c>
      <c r="I110" s="247">
        <v>1.012E-6</v>
      </c>
      <c r="J110" s="247">
        <v>7.2999999999999996E-6</v>
      </c>
      <c r="K110" s="247">
        <v>7.3200000000000002E-6</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4.8000000000000001E-2</v>
      </c>
      <c r="AL110" s="250" t="s">
        <v>402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402</v>
      </c>
    </row>
    <row r="112" spans="1:38" s="1" customFormat="1" ht="26.25" customHeight="1" thickBot="1" x14ac:dyDescent="0.3">
      <c r="A112" s="244" t="s">
        <v>128</v>
      </c>
      <c r="B112" s="244" t="s">
        <v>296</v>
      </c>
      <c r="C112" s="245" t="s">
        <v>297</v>
      </c>
      <c r="D112" s="246"/>
      <c r="E112" s="247">
        <v>3.5623711999999996E-3</v>
      </c>
      <c r="F112" s="247" t="s">
        <v>502</v>
      </c>
      <c r="G112" s="247" t="s">
        <v>399</v>
      </c>
      <c r="H112" s="247">
        <v>4.4529640000000002E-3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89059.28</v>
      </c>
      <c r="AL112" s="250" t="s">
        <v>492</v>
      </c>
    </row>
    <row r="113" spans="1:38" s="1" customFormat="1" ht="26.25" customHeight="1" thickBot="1" x14ac:dyDescent="0.3">
      <c r="A113" s="244" t="s">
        <v>128</v>
      </c>
      <c r="B113" s="264" t="s">
        <v>246</v>
      </c>
      <c r="C113" s="265" t="s">
        <v>135</v>
      </c>
      <c r="D113" s="246"/>
      <c r="E113" s="247">
        <v>1.3851242468455242E-3</v>
      </c>
      <c r="F113" s="247" t="s">
        <v>502</v>
      </c>
      <c r="G113" s="247" t="s">
        <v>399</v>
      </c>
      <c r="H113" s="247">
        <v>3.2868667169829663E-3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14233.471850067464</v>
      </c>
      <c r="AL113" s="250" t="s">
        <v>472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472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472</v>
      </c>
    </row>
    <row r="116" spans="1:38" s="1" customFormat="1" ht="26.25" customHeight="1" thickBot="1" x14ac:dyDescent="0.3">
      <c r="A116" s="244" t="s">
        <v>128</v>
      </c>
      <c r="B116" s="244" t="s">
        <v>252</v>
      </c>
      <c r="C116" s="254" t="s">
        <v>443</v>
      </c>
      <c r="D116" s="246"/>
      <c r="E116" s="247" t="s">
        <v>503</v>
      </c>
      <c r="F116" s="247" t="s">
        <v>502</v>
      </c>
      <c r="G116" s="247" t="s">
        <v>399</v>
      </c>
      <c r="H116" s="247">
        <v>3.4978659920963146E-3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20394.634321070647</v>
      </c>
      <c r="AL116" s="250" t="s">
        <v>472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472</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472</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4.4254795000000002E-5</v>
      </c>
      <c r="J119" s="247">
        <v>7.812559000000001E-4</v>
      </c>
      <c r="K119" s="247">
        <v>7.812559000000001E-4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718.22</v>
      </c>
      <c r="AL119" s="250" t="s">
        <v>472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472</v>
      </c>
    </row>
    <row r="121" spans="1:38" s="1" customFormat="1" ht="26.25" customHeight="1" thickBot="1" x14ac:dyDescent="0.3">
      <c r="A121" s="244" t="s">
        <v>128</v>
      </c>
      <c r="B121" s="244" t="s">
        <v>250</v>
      </c>
      <c r="C121" s="254" t="s">
        <v>302</v>
      </c>
      <c r="D121" s="256"/>
      <c r="E121" s="247" t="s">
        <v>502</v>
      </c>
      <c r="F121" s="247">
        <v>6.1766920000000001E-4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718.22</v>
      </c>
      <c r="AL121" s="250" t="s">
        <v>472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472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493</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472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494</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495</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496</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404</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404</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404</v>
      </c>
    </row>
    <row r="131" spans="1:38" s="1" customFormat="1" ht="26.25" customHeight="1" thickBot="1" x14ac:dyDescent="0.3">
      <c r="A131" s="244" t="s">
        <v>119</v>
      </c>
      <c r="B131" s="251" t="s">
        <v>337</v>
      </c>
      <c r="C131" s="261" t="s">
        <v>150</v>
      </c>
      <c r="D131" s="246"/>
      <c r="E131" s="247">
        <v>1.3592999999999999E-3</v>
      </c>
      <c r="F131" s="247">
        <v>4.1370000000000003E-4</v>
      </c>
      <c r="G131" s="247">
        <v>3.1913999999999998E-4</v>
      </c>
      <c r="H131" s="247">
        <v>5.3190000000000002E-6</v>
      </c>
      <c r="I131" s="247">
        <v>1.0047E-2</v>
      </c>
      <c r="J131" s="247">
        <v>1.0047E-2</v>
      </c>
      <c r="K131" s="247">
        <v>1.0047E-2</v>
      </c>
      <c r="L131" s="247">
        <v>2.3108100000000001E-4</v>
      </c>
      <c r="M131" s="247">
        <v>1.1229000000000001E-4</v>
      </c>
      <c r="N131" s="247">
        <v>3.6642000000000001E-2</v>
      </c>
      <c r="O131" s="247">
        <v>4.7279999999999996E-3</v>
      </c>
      <c r="P131" s="247">
        <v>2.5413000000000002E-2</v>
      </c>
      <c r="Q131" s="247">
        <v>1.182E-4</v>
      </c>
      <c r="R131" s="247">
        <v>1.1819999999999999E-3</v>
      </c>
      <c r="S131" s="247">
        <v>5.7918000000000004E-2</v>
      </c>
      <c r="T131" s="247">
        <v>1.1819999999999999E-3</v>
      </c>
      <c r="U131" s="247" t="s">
        <v>502</v>
      </c>
      <c r="V131" s="247">
        <v>5.6495305929930005E-4</v>
      </c>
      <c r="W131" s="247">
        <v>23.64</v>
      </c>
      <c r="X131" s="247" t="s">
        <v>502</v>
      </c>
      <c r="Y131" s="247" t="s">
        <v>502</v>
      </c>
      <c r="Z131" s="247" t="s">
        <v>502</v>
      </c>
      <c r="AA131" s="247" t="s">
        <v>502</v>
      </c>
      <c r="AB131" s="247">
        <v>2.3640000000000002E-8</v>
      </c>
      <c r="AC131" s="247">
        <v>5.9100000000000007E-2</v>
      </c>
      <c r="AD131" s="247">
        <v>1.1820000000000001E-2</v>
      </c>
      <c r="AE131" s="248"/>
      <c r="AF131" s="249" t="s">
        <v>399</v>
      </c>
      <c r="AG131" s="249" t="s">
        <v>399</v>
      </c>
      <c r="AH131" s="249" t="s">
        <v>399</v>
      </c>
      <c r="AI131" s="249" t="s">
        <v>399</v>
      </c>
      <c r="AJ131" s="249" t="s">
        <v>399</v>
      </c>
      <c r="AK131" s="249">
        <v>0.59099999999999997</v>
      </c>
      <c r="AL131" s="250" t="s">
        <v>404</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497</v>
      </c>
    </row>
    <row r="133" spans="1:38" s="1" customFormat="1" ht="26.25" customHeight="1" thickBot="1" x14ac:dyDescent="0.3">
      <c r="A133" s="244" t="s">
        <v>119</v>
      </c>
      <c r="B133" s="251" t="s">
        <v>339</v>
      </c>
      <c r="C133" s="261" t="s">
        <v>94</v>
      </c>
      <c r="D133" s="246"/>
      <c r="E133" s="247">
        <v>4.1604750000000003E-3</v>
      </c>
      <c r="F133" s="247">
        <v>6.5559E-5</v>
      </c>
      <c r="G133" s="247">
        <v>5.6985900000000003E-4</v>
      </c>
      <c r="H133" s="247" t="s">
        <v>399</v>
      </c>
      <c r="I133" s="247">
        <v>1.7499210000000001E-4</v>
      </c>
      <c r="J133" s="247">
        <v>1.7499210000000001E-4</v>
      </c>
      <c r="K133" s="247">
        <v>1.9445808000000003E-4</v>
      </c>
      <c r="L133" s="247" t="s">
        <v>502</v>
      </c>
      <c r="M133" s="247">
        <v>7.0602000000000002E-4</v>
      </c>
      <c r="N133" s="247">
        <v>1.5144129000000002E-4</v>
      </c>
      <c r="O133" s="247">
        <v>2.5366290000000004E-5</v>
      </c>
      <c r="P133" s="247">
        <v>7.5140700000000003E-3</v>
      </c>
      <c r="Q133" s="247">
        <v>6.8635229999999998E-5</v>
      </c>
      <c r="R133" s="247">
        <v>6.8383080000000005E-5</v>
      </c>
      <c r="S133" s="247">
        <v>6.2684490000000005E-5</v>
      </c>
      <c r="T133" s="247">
        <v>8.7395189999999999E-5</v>
      </c>
      <c r="U133" s="247">
        <v>9.9750540000000009E-5</v>
      </c>
      <c r="V133" s="247">
        <v>8.0748516000000005E-4</v>
      </c>
      <c r="W133" s="247">
        <v>1.3616100000000001E-4</v>
      </c>
      <c r="X133" s="247">
        <v>6.6567600000000009E-8</v>
      </c>
      <c r="Y133" s="247">
        <v>3.6360030000000006E-8</v>
      </c>
      <c r="Z133" s="247">
        <v>3.2476920000000001E-8</v>
      </c>
      <c r="AA133" s="247">
        <v>3.5250569999999998E-8</v>
      </c>
      <c r="AB133" s="247">
        <v>1.7065512000000003E-7</v>
      </c>
      <c r="AC133" s="247">
        <v>7.5645000000000009E-4</v>
      </c>
      <c r="AD133" s="247">
        <v>2.06763E-3</v>
      </c>
      <c r="AE133" s="248"/>
      <c r="AF133" s="249" t="s">
        <v>399</v>
      </c>
      <c r="AG133" s="249" t="s">
        <v>399</v>
      </c>
      <c r="AH133" s="249" t="s">
        <v>399</v>
      </c>
      <c r="AI133" s="249" t="s">
        <v>399</v>
      </c>
      <c r="AJ133" s="249" t="s">
        <v>399</v>
      </c>
      <c r="AK133" s="249">
        <v>5043</v>
      </c>
      <c r="AL133" s="250" t="s">
        <v>498</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472</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499</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499</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499</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4.3346749999999996E-2</v>
      </c>
      <c r="J139" s="247">
        <v>4.3346749999999996E-2</v>
      </c>
      <c r="K139" s="247">
        <v>4.3346749999999996E-2</v>
      </c>
      <c r="L139" s="247" t="s">
        <v>502</v>
      </c>
      <c r="M139" s="247" t="s">
        <v>502</v>
      </c>
      <c r="N139" s="247">
        <v>1.2671000000000001E-4</v>
      </c>
      <c r="O139" s="247">
        <v>2.5350000000000004E-4</v>
      </c>
      <c r="P139" s="247">
        <v>2.5350000000000004E-4</v>
      </c>
      <c r="Q139" s="247">
        <v>4.0192000000000005E-4</v>
      </c>
      <c r="R139" s="247">
        <v>3.8207999999999997E-4</v>
      </c>
      <c r="S139" s="247">
        <v>8.9084000000000006E-4</v>
      </c>
      <c r="T139" s="247" t="s">
        <v>502</v>
      </c>
      <c r="U139" s="247" t="s">
        <v>502</v>
      </c>
      <c r="V139" s="247" t="s">
        <v>502</v>
      </c>
      <c r="W139" s="247">
        <v>0.43084999999999996</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1103</v>
      </c>
      <c r="AL139" s="250" t="s">
        <v>472</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472</v>
      </c>
    </row>
    <row r="141" spans="1:38" s="5" customFormat="1" ht="37.5" customHeight="1" thickBot="1" x14ac:dyDescent="0.3">
      <c r="A141" s="268"/>
      <c r="B141" s="269" t="s">
        <v>19</v>
      </c>
      <c r="C141" s="270" t="s">
        <v>486</v>
      </c>
      <c r="D141" s="268" t="s">
        <v>305</v>
      </c>
      <c r="E141" s="271">
        <f>SUM(E14:E140)</f>
        <v>10.154406228247758</v>
      </c>
      <c r="F141" s="271">
        <f t="shared" ref="F141:AD141" si="0">SUM(F14:F140)</f>
        <v>11.162331322290527</v>
      </c>
      <c r="G141" s="271">
        <f t="shared" si="0"/>
        <v>2.5389226547114472</v>
      </c>
      <c r="H141" s="271">
        <f t="shared" si="0"/>
        <v>0.10319361668699219</v>
      </c>
      <c r="I141" s="271">
        <f t="shared" si="0"/>
        <v>1.2824133172955705</v>
      </c>
      <c r="J141" s="271">
        <f t="shared" si="0"/>
        <v>1.4147575475697585</v>
      </c>
      <c r="K141" s="271">
        <f t="shared" si="0"/>
        <v>1.6096988946345769</v>
      </c>
      <c r="L141" s="271">
        <f t="shared" si="0"/>
        <v>0.36664309419680474</v>
      </c>
      <c r="M141" s="271">
        <f t="shared" si="0"/>
        <v>40.936281821419179</v>
      </c>
      <c r="N141" s="271">
        <f t="shared" si="0"/>
        <v>6.8263125686568715</v>
      </c>
      <c r="O141" s="271">
        <f t="shared" si="0"/>
        <v>0.22405486760130705</v>
      </c>
      <c r="P141" s="271">
        <f t="shared" si="0"/>
        <v>0.24629845939873737</v>
      </c>
      <c r="Q141" s="271">
        <f t="shared" si="0"/>
        <v>5.7033109773120927E-2</v>
      </c>
      <c r="R141" s="271">
        <f>SUM(R14:R140)</f>
        <v>0.46323225678104696</v>
      </c>
      <c r="S141" s="271">
        <f t="shared" si="0"/>
        <v>4.6669370384427102</v>
      </c>
      <c r="T141" s="271">
        <f t="shared" si="0"/>
        <v>0.9223024756842817</v>
      </c>
      <c r="U141" s="271">
        <f t="shared" si="0"/>
        <v>7.8328736535053317E-2</v>
      </c>
      <c r="V141" s="271">
        <f t="shared" si="0"/>
        <v>2.723316756546422</v>
      </c>
      <c r="W141" s="271">
        <f t="shared" si="0"/>
        <v>27.658603043087048</v>
      </c>
      <c r="X141" s="271">
        <f t="shared" si="0"/>
        <v>0.13859926554808449</v>
      </c>
      <c r="Y141" s="271">
        <f t="shared" si="0"/>
        <v>0.19367922669072454</v>
      </c>
      <c r="Z141" s="271">
        <f t="shared" si="0"/>
        <v>7.8297967363666079E-2</v>
      </c>
      <c r="AA141" s="271">
        <f t="shared" si="0"/>
        <v>7.0815855419807727E-2</v>
      </c>
      <c r="AB141" s="271">
        <f t="shared" si="0"/>
        <v>0.48139424336624093</v>
      </c>
      <c r="AC141" s="271">
        <f t="shared" si="0"/>
        <v>8.6569811751165418E-2</v>
      </c>
      <c r="AD141" s="271">
        <f t="shared" si="0"/>
        <v>0.10655748136634768</v>
      </c>
      <c r="AE141" s="272"/>
      <c r="AF141" s="271"/>
      <c r="AG141" s="271"/>
      <c r="AH141" s="271"/>
      <c r="AI141" s="271"/>
      <c r="AJ141" s="271"/>
      <c r="AK141" s="271"/>
      <c r="AL141" s="273"/>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145"/>
    </row>
    <row r="143" spans="1:38" s="3" customFormat="1" ht="26.25" customHeight="1" thickBot="1" x14ac:dyDescent="0.3">
      <c r="A143" s="153"/>
      <c r="B143" s="154" t="s">
        <v>447</v>
      </c>
      <c r="C143" s="155" t="s">
        <v>448</v>
      </c>
      <c r="D143" s="156" t="s">
        <v>1</v>
      </c>
      <c r="E143" s="247">
        <v>2.9137419066518175</v>
      </c>
      <c r="F143" s="247">
        <v>3.2537924173692123</v>
      </c>
      <c r="G143" s="247">
        <v>0.16735643004505546</v>
      </c>
      <c r="H143" s="247">
        <v>3.0109770363064954E-2</v>
      </c>
      <c r="I143" s="247">
        <v>0.26069025237368154</v>
      </c>
      <c r="J143" s="247">
        <v>0.26069025237368154</v>
      </c>
      <c r="K143" s="247">
        <v>0.26069025237368154</v>
      </c>
      <c r="L143" s="247">
        <v>0.15392454201121869</v>
      </c>
      <c r="M143" s="247">
        <v>26.284086760193027</v>
      </c>
      <c r="N143" s="247">
        <v>3.0167586072089918</v>
      </c>
      <c r="O143" s="247">
        <v>2.5818235790013629E-5</v>
      </c>
      <c r="P143" s="247">
        <v>1.3906579076840881E-3</v>
      </c>
      <c r="Q143" s="247">
        <v>4.0867870891568381E-5</v>
      </c>
      <c r="R143" s="247">
        <v>1.4061976935992157E-3</v>
      </c>
      <c r="S143" s="247">
        <v>9.7262495407358397E-4</v>
      </c>
      <c r="T143" s="247">
        <v>2.6480195348693714E-4</v>
      </c>
      <c r="U143" s="247">
        <v>3.0099270203109559E-5</v>
      </c>
      <c r="V143" s="247">
        <v>5.0948106159059512E-3</v>
      </c>
      <c r="W143" s="247">
        <v>9.5844299999999993E-2</v>
      </c>
      <c r="X143" s="247">
        <v>2.7863085280000004E-3</v>
      </c>
      <c r="Y143" s="247">
        <v>3.4271531492999999E-3</v>
      </c>
      <c r="Z143" s="247">
        <v>2.3291123850000001E-3</v>
      </c>
      <c r="AA143" s="247">
        <v>3.1660716986000002E-3</v>
      </c>
      <c r="AB143" s="247">
        <v>1.1708645760900001E-2</v>
      </c>
      <c r="AC143" s="247">
        <v>9.58444E-5</v>
      </c>
      <c r="AD143" s="247">
        <v>1.9820400000000001E-5</v>
      </c>
      <c r="AE143" s="248"/>
      <c r="AF143" s="247">
        <v>8449.6645073137006</v>
      </c>
      <c r="AG143" s="247" t="s">
        <v>399</v>
      </c>
      <c r="AH143" s="247">
        <v>0</v>
      </c>
      <c r="AI143" s="247">
        <v>0</v>
      </c>
      <c r="AJ143" s="247">
        <v>1.7903127000000001E-3</v>
      </c>
      <c r="AK143" s="247" t="s">
        <v>399</v>
      </c>
      <c r="AL143" s="154" t="s">
        <v>12</v>
      </c>
    </row>
    <row r="144" spans="1:38" s="3" customFormat="1" ht="26.25" customHeight="1" thickBot="1" x14ac:dyDescent="0.3">
      <c r="A144" s="153"/>
      <c r="B144" s="154" t="s">
        <v>449</v>
      </c>
      <c r="C144" s="155" t="s">
        <v>450</v>
      </c>
      <c r="D144" s="156" t="s">
        <v>1</v>
      </c>
      <c r="E144" s="247">
        <v>0.58163440981641246</v>
      </c>
      <c r="F144" s="247">
        <v>8.9892964332324979E-2</v>
      </c>
      <c r="G144" s="247">
        <v>3.6431237000456966E-2</v>
      </c>
      <c r="H144" s="247">
        <v>4.413139050793064E-4</v>
      </c>
      <c r="I144" s="247">
        <v>0.10262203428818069</v>
      </c>
      <c r="J144" s="247">
        <v>0.10262203428818069</v>
      </c>
      <c r="K144" s="247">
        <v>0.10262203428818069</v>
      </c>
      <c r="L144" s="247">
        <v>5.905240767505375E-2</v>
      </c>
      <c r="M144" s="247">
        <v>0.60553426430767288</v>
      </c>
      <c r="N144" s="247">
        <v>2.5582330897293153E-2</v>
      </c>
      <c r="O144" s="247">
        <v>1.6776844713539962E-6</v>
      </c>
      <c r="P144" s="247">
        <v>1.664262494634077E-4</v>
      </c>
      <c r="Q144" s="247">
        <v>3.2641025067070648E-6</v>
      </c>
      <c r="R144" s="247">
        <v>2.5992555735792255E-4</v>
      </c>
      <c r="S144" s="247">
        <v>1.7455427194618592E-4</v>
      </c>
      <c r="T144" s="247">
        <v>8.0797344254298851E-6</v>
      </c>
      <c r="U144" s="247">
        <v>3.172836070706138E-6</v>
      </c>
      <c r="V144" s="247">
        <v>5.683724996470769E-4</v>
      </c>
      <c r="W144" s="247">
        <v>9.0545E-3</v>
      </c>
      <c r="X144" s="247">
        <v>5.9499492919999999E-4</v>
      </c>
      <c r="Y144" s="247">
        <v>6.693018163E-4</v>
      </c>
      <c r="Z144" s="247">
        <v>5.2225522430000002E-4</v>
      </c>
      <c r="AA144" s="247">
        <v>5.5838441539999997E-4</v>
      </c>
      <c r="AB144" s="247">
        <v>2.3449363852000001E-3</v>
      </c>
      <c r="AC144" s="247">
        <v>9.0545999999999997E-6</v>
      </c>
      <c r="AD144" s="247">
        <v>2.1509999999999998E-6</v>
      </c>
      <c r="AE144" s="248"/>
      <c r="AF144" s="247">
        <v>1316.6609203814</v>
      </c>
      <c r="AG144" s="247" t="s">
        <v>399</v>
      </c>
      <c r="AH144" s="247" t="s">
        <v>502</v>
      </c>
      <c r="AI144" s="247">
        <v>0</v>
      </c>
      <c r="AJ144" s="247" t="s">
        <v>399</v>
      </c>
      <c r="AK144" s="247" t="s">
        <v>399</v>
      </c>
      <c r="AL144" s="154" t="s">
        <v>12</v>
      </c>
    </row>
    <row r="145" spans="1:38" s="3" customFormat="1" ht="26.25" customHeight="1" thickBot="1" x14ac:dyDescent="0.3">
      <c r="A145" s="153"/>
      <c r="B145" s="154" t="s">
        <v>451</v>
      </c>
      <c r="C145" s="155" t="s">
        <v>452</v>
      </c>
      <c r="D145" s="156" t="s">
        <v>1</v>
      </c>
      <c r="E145" s="247">
        <v>1.7798143063292089</v>
      </c>
      <c r="F145" s="247">
        <v>0.13746456904582549</v>
      </c>
      <c r="G145" s="247">
        <v>5.6592573962328557E-2</v>
      </c>
      <c r="H145" s="247">
        <v>4.5506537173095298E-4</v>
      </c>
      <c r="I145" s="247">
        <v>7.4416706468205071E-2</v>
      </c>
      <c r="J145" s="247">
        <v>7.4416706468205071E-2</v>
      </c>
      <c r="K145" s="247">
        <v>7.4416706468205071E-2</v>
      </c>
      <c r="L145" s="247">
        <v>4.0545141477036271E-2</v>
      </c>
      <c r="M145" s="247">
        <v>0.45467857816920948</v>
      </c>
      <c r="N145" s="247">
        <v>3.1687382843001736E-4</v>
      </c>
      <c r="O145" s="247">
        <v>2.3598561002962142E-6</v>
      </c>
      <c r="P145" s="247">
        <v>2.5001387626002791E-4</v>
      </c>
      <c r="Q145" s="247">
        <v>4.7186652376214624E-6</v>
      </c>
      <c r="R145" s="247">
        <v>4.0088552830739877E-4</v>
      </c>
      <c r="S145" s="247">
        <v>2.6883200121008156E-4</v>
      </c>
      <c r="T145" s="247">
        <v>9.4551288457493487E-6</v>
      </c>
      <c r="U145" s="247">
        <v>4.7176182746504954E-6</v>
      </c>
      <c r="V145" s="247">
        <v>8.4913988054796023E-4</v>
      </c>
      <c r="W145" s="247">
        <v>9.9314E-3</v>
      </c>
      <c r="X145" s="247">
        <v>1.4187776839999998E-4</v>
      </c>
      <c r="Y145" s="247">
        <v>8.591487085E-4</v>
      </c>
      <c r="Z145" s="247">
        <v>9.6003956630000005E-4</v>
      </c>
      <c r="AA145" s="247">
        <v>2.20698751E-4</v>
      </c>
      <c r="AB145" s="247">
        <v>2.1817647942000001E-3</v>
      </c>
      <c r="AC145" s="247">
        <v>4.7550999999999996E-6</v>
      </c>
      <c r="AD145" s="247">
        <v>1.8174E-6</v>
      </c>
      <c r="AE145" s="248"/>
      <c r="AF145" s="247">
        <v>2013.7514182520999</v>
      </c>
      <c r="AG145" s="247" t="s">
        <v>399</v>
      </c>
      <c r="AH145" s="247">
        <v>18.748689468199998</v>
      </c>
      <c r="AI145" s="247">
        <v>0</v>
      </c>
      <c r="AJ145" s="247">
        <v>0</v>
      </c>
      <c r="AK145" s="247" t="s">
        <v>399</v>
      </c>
      <c r="AL145" s="154" t="s">
        <v>12</v>
      </c>
    </row>
    <row r="146" spans="1:38" s="3" customFormat="1" ht="26.25" customHeight="1" thickBot="1" x14ac:dyDescent="0.3">
      <c r="A146" s="153"/>
      <c r="B146" s="154" t="s">
        <v>453</v>
      </c>
      <c r="C146" s="155" t="s">
        <v>454</v>
      </c>
      <c r="D146" s="156" t="s">
        <v>1</v>
      </c>
      <c r="E146" s="247">
        <v>6.6932796465762568E-3</v>
      </c>
      <c r="F146" s="247">
        <v>0.15644810333248085</v>
      </c>
      <c r="G146" s="247">
        <v>7.937164741490594E-4</v>
      </c>
      <c r="H146" s="247">
        <v>6.4922101460391615E-5</v>
      </c>
      <c r="I146" s="247">
        <v>2.5731632155742922E-3</v>
      </c>
      <c r="J146" s="247">
        <v>2.5731632155742922E-3</v>
      </c>
      <c r="K146" s="247">
        <v>2.5731632155742922E-3</v>
      </c>
      <c r="L146" s="247">
        <v>3.9638483290125562E-4</v>
      </c>
      <c r="M146" s="247">
        <v>0.73527214137890951</v>
      </c>
      <c r="N146" s="247">
        <v>3.7058859506771721E-2</v>
      </c>
      <c r="O146" s="247">
        <v>3.2861533296313369E-5</v>
      </c>
      <c r="P146" s="247">
        <v>1.1508888875161358E-5</v>
      </c>
      <c r="Q146" s="247">
        <v>3.9685823707452961E-7</v>
      </c>
      <c r="R146" s="247">
        <v>1.4558438566599115E-4</v>
      </c>
      <c r="S146" s="247">
        <v>5.5674519449528601E-3</v>
      </c>
      <c r="T146" s="247">
        <v>2.310068540937181E-4</v>
      </c>
      <c r="U146" s="247">
        <v>3.2718564168513976E-5</v>
      </c>
      <c r="V146" s="247">
        <v>3.2618894728427402E-3</v>
      </c>
      <c r="W146" s="247">
        <v>9.0959999999999999E-4</v>
      </c>
      <c r="X146" s="247">
        <v>1.3861528400000001E-5</v>
      </c>
      <c r="Y146" s="247">
        <v>2.5412802099999999E-5</v>
      </c>
      <c r="Z146" s="247">
        <v>8.6634551999999994E-6</v>
      </c>
      <c r="AA146" s="247">
        <v>2.97445297E-5</v>
      </c>
      <c r="AB146" s="247">
        <v>7.7682315400000001E-5</v>
      </c>
      <c r="AC146" s="247">
        <v>9.0950000000000004E-7</v>
      </c>
      <c r="AD146" s="247">
        <v>9.0950000000000004E-7</v>
      </c>
      <c r="AE146" s="248"/>
      <c r="AF146" s="247">
        <v>57.906908232299998</v>
      </c>
      <c r="AG146" s="247" t="s">
        <v>399</v>
      </c>
      <c r="AH146" s="247" t="s">
        <v>502</v>
      </c>
      <c r="AI146" s="247">
        <v>0</v>
      </c>
      <c r="AJ146" s="247" t="s">
        <v>399</v>
      </c>
      <c r="AK146" s="247" t="s">
        <v>399</v>
      </c>
      <c r="AL146" s="154" t="s">
        <v>12</v>
      </c>
    </row>
    <row r="147" spans="1:38" s="3" customFormat="1" ht="26.25" customHeight="1" thickBot="1" x14ac:dyDescent="0.3">
      <c r="A147" s="153"/>
      <c r="B147" s="154" t="s">
        <v>455</v>
      </c>
      <c r="C147" s="155" t="s">
        <v>456</v>
      </c>
      <c r="D147" s="156" t="s">
        <v>1</v>
      </c>
      <c r="E147" s="247" t="s">
        <v>399</v>
      </c>
      <c r="F147" s="247">
        <v>0.67418734880810205</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31.282589627</v>
      </c>
      <c r="AG147" s="247" t="s">
        <v>399</v>
      </c>
      <c r="AH147" s="247" t="s">
        <v>399</v>
      </c>
      <c r="AI147" s="247">
        <v>0</v>
      </c>
      <c r="AJ147" s="247" t="s">
        <v>399</v>
      </c>
      <c r="AK147" s="247" t="s">
        <v>399</v>
      </c>
      <c r="AL147" s="154" t="s">
        <v>12</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5.0389073356024716E-2</v>
      </c>
      <c r="J148" s="247">
        <v>0.10125161602585908</v>
      </c>
      <c r="K148" s="247">
        <v>0.12491777227514164</v>
      </c>
      <c r="L148" s="247">
        <v>1.0329285230064524E-2</v>
      </c>
      <c r="M148" s="247" t="s">
        <v>399</v>
      </c>
      <c r="N148" s="247">
        <v>0.43006557236232912</v>
      </c>
      <c r="O148" s="247">
        <v>1.8121842194186923E-3</v>
      </c>
      <c r="P148" s="247">
        <v>0</v>
      </c>
      <c r="Q148" s="247">
        <v>4.8835577569910785E-3</v>
      </c>
      <c r="R148" s="247">
        <v>0.16127709278468086</v>
      </c>
      <c r="S148" s="247">
        <v>3.5473091835193156</v>
      </c>
      <c r="T148" s="247">
        <v>2.4298233589752968E-2</v>
      </c>
      <c r="U148" s="247">
        <v>2.4983554455028341E-3</v>
      </c>
      <c r="V148" s="247">
        <v>1.0146013064741437</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3290.8859335703223</v>
      </c>
      <c r="AL148" s="154" t="s">
        <v>459</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1.5832289049110226E-2</v>
      </c>
      <c r="J149" s="247">
        <v>2.9319053794648546E-2</v>
      </c>
      <c r="K149" s="247">
        <v>5.8638107589297092E-2</v>
      </c>
      <c r="L149" s="247">
        <v>6.2156394044654898E-4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3290.8859335703223</v>
      </c>
      <c r="AL149" s="154" t="s">
        <v>459</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163"/>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165"/>
    </row>
    <row r="152" spans="1:38" s="1" customFormat="1" ht="37.5" customHeight="1" thickBot="1" x14ac:dyDescent="0.3">
      <c r="A152" s="169"/>
      <c r="B152" s="170" t="s">
        <v>464</v>
      </c>
      <c r="C152" s="171" t="s">
        <v>465</v>
      </c>
      <c r="D152" s="169" t="s">
        <v>98</v>
      </c>
      <c r="E152" s="172">
        <f>E141 + E151 + IF(AND(OR($B$4="AT",$B$4="BE",$B$4="CH",$B$4="GB",$B$4="IE",$B$4="LT",$B$4="LU",$B$4="NL"),SUM(E143:E149)&gt;0),SUM(E143:E149)-SUM(E27:E33),0)</f>
        <v>10.154406228247758</v>
      </c>
      <c r="F152" s="172">
        <f t="shared" ref="F152:AD152" si="1">F141 + F151 + IF(AND(OR($B$4="AT",$B$4="BE",$B$4="CH",$B$4="GB",$B$4="IE",$B$4="LT",$B$4="LU",$B$4="NL"),SUM(F143:F149)&gt;0),SUM(F143:F149)-SUM(F27:F33),0)</f>
        <v>11.162331322290527</v>
      </c>
      <c r="G152" s="172">
        <f t="shared" si="1"/>
        <v>2.5389226547114472</v>
      </c>
      <c r="H152" s="172">
        <f t="shared" si="1"/>
        <v>0.10319361668699219</v>
      </c>
      <c r="I152" s="172">
        <f t="shared" si="1"/>
        <v>1.2824133172955705</v>
      </c>
      <c r="J152" s="172">
        <f t="shared" si="1"/>
        <v>1.4147575475697585</v>
      </c>
      <c r="K152" s="172">
        <f t="shared" si="1"/>
        <v>1.6096988946345769</v>
      </c>
      <c r="L152" s="172">
        <f t="shared" si="1"/>
        <v>0.36664309419680474</v>
      </c>
      <c r="M152" s="172">
        <f t="shared" si="1"/>
        <v>40.936281821419179</v>
      </c>
      <c r="N152" s="172">
        <f t="shared" si="1"/>
        <v>6.8263125686568715</v>
      </c>
      <c r="O152" s="172">
        <f t="shared" si="1"/>
        <v>0.22405486760130705</v>
      </c>
      <c r="P152" s="172">
        <f t="shared" si="1"/>
        <v>0.24629845939873737</v>
      </c>
      <c r="Q152" s="172">
        <f t="shared" si="1"/>
        <v>5.7033109773120927E-2</v>
      </c>
      <c r="R152" s="172">
        <f t="shared" si="1"/>
        <v>0.46323225678104696</v>
      </c>
      <c r="S152" s="172">
        <f t="shared" si="1"/>
        <v>4.6669370384427102</v>
      </c>
      <c r="T152" s="172">
        <f t="shared" si="1"/>
        <v>0.9223024756842817</v>
      </c>
      <c r="U152" s="172">
        <f t="shared" si="1"/>
        <v>7.8328736535053317E-2</v>
      </c>
      <c r="V152" s="172">
        <f t="shared" si="1"/>
        <v>2.723316756546422</v>
      </c>
      <c r="W152" s="172">
        <f t="shared" si="1"/>
        <v>27.658603043087048</v>
      </c>
      <c r="X152" s="172">
        <f t="shared" si="1"/>
        <v>0.13859926554808449</v>
      </c>
      <c r="Y152" s="172">
        <f t="shared" si="1"/>
        <v>0.19367922669072454</v>
      </c>
      <c r="Z152" s="172">
        <f t="shared" si="1"/>
        <v>7.8297967363666079E-2</v>
      </c>
      <c r="AA152" s="172">
        <f t="shared" si="1"/>
        <v>7.0815855419807727E-2</v>
      </c>
      <c r="AB152" s="172">
        <f t="shared" si="1"/>
        <v>0.48139424336624093</v>
      </c>
      <c r="AC152" s="172">
        <f t="shared" si="1"/>
        <v>8.6569811751165418E-2</v>
      </c>
      <c r="AD152" s="172">
        <f t="shared" si="1"/>
        <v>0.10655748136634768</v>
      </c>
      <c r="AE152" s="157"/>
      <c r="AF152" s="172"/>
      <c r="AG152" s="172"/>
      <c r="AH152" s="172"/>
      <c r="AI152" s="172"/>
      <c r="AJ152" s="172"/>
      <c r="AK152" s="172"/>
      <c r="AL152" s="173"/>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165"/>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10.154406228247758</v>
      </c>
      <c r="F154" s="172">
        <f>F141 + F153 - IF(OR($B$6=2005,$B$6&gt;=2020),SUM(F99:F122),0) + IF(AND(OR($B$4="AT",$B$4="BE",$B$4="CH",$B$4="GB",$B$4="IE",$B$4="LT",$B$4="LU",$B$4="NL"),SUM(F143:F149)&gt;0),SUM(F143:F149)-SUM(F27:F33),0)</f>
        <v>11.162331322290527</v>
      </c>
      <c r="G154" s="172">
        <f>G141 + G153 + IF(AND(OR($B$4="AT",$B$4="BE",$B$4="CH",$B$4="GB",$B$4="IE",$B$4="LT",$B$4="LU",$B$4="NL"),SUM(G143:G149)&gt;0),SUM(G143:G149)-SUM(G27:G33),0)</f>
        <v>2.5389226547114472</v>
      </c>
      <c r="H154" s="172">
        <f t="shared" ref="H154:AD154" si="2">H141 + H153 + IF(AND(OR($B$4="AT",$B$4="BE",$B$4="CH",$B$4="GB",$B$4="IE",$B$4="LT",$B$4="LU",$B$4="NL"),SUM(H143:H149)&gt;0),SUM(H143:H149)-SUM(H27:H33),0)</f>
        <v>0.10319361668699219</v>
      </c>
      <c r="I154" s="172">
        <f t="shared" si="2"/>
        <v>1.2824133172955705</v>
      </c>
      <c r="J154" s="172">
        <f t="shared" si="2"/>
        <v>1.4147575475697585</v>
      </c>
      <c r="K154" s="172">
        <f t="shared" si="2"/>
        <v>1.6096988946345769</v>
      </c>
      <c r="L154" s="172">
        <f t="shared" si="2"/>
        <v>0.36664309419680474</v>
      </c>
      <c r="M154" s="172">
        <f t="shared" si="2"/>
        <v>40.936281821419179</v>
      </c>
      <c r="N154" s="172">
        <f t="shared" si="2"/>
        <v>6.8263125686568715</v>
      </c>
      <c r="O154" s="172">
        <f t="shared" si="2"/>
        <v>0.22405486760130705</v>
      </c>
      <c r="P154" s="172">
        <f t="shared" si="2"/>
        <v>0.24629845939873737</v>
      </c>
      <c r="Q154" s="172">
        <f t="shared" si="2"/>
        <v>5.7033109773120927E-2</v>
      </c>
      <c r="R154" s="172">
        <f t="shared" si="2"/>
        <v>0.46323225678104696</v>
      </c>
      <c r="S154" s="172">
        <f t="shared" si="2"/>
        <v>4.6669370384427102</v>
      </c>
      <c r="T154" s="172">
        <f t="shared" si="2"/>
        <v>0.9223024756842817</v>
      </c>
      <c r="U154" s="172">
        <f t="shared" si="2"/>
        <v>7.8328736535053317E-2</v>
      </c>
      <c r="V154" s="172">
        <f t="shared" si="2"/>
        <v>2.723316756546422</v>
      </c>
      <c r="W154" s="172">
        <f t="shared" si="2"/>
        <v>27.658603043087048</v>
      </c>
      <c r="X154" s="172">
        <f t="shared" si="2"/>
        <v>0.13859926554808449</v>
      </c>
      <c r="Y154" s="172">
        <f t="shared" si="2"/>
        <v>0.19367922669072454</v>
      </c>
      <c r="Z154" s="172">
        <f t="shared" si="2"/>
        <v>7.8297967363666079E-2</v>
      </c>
      <c r="AA154" s="172">
        <f t="shared" si="2"/>
        <v>7.0815855419807727E-2</v>
      </c>
      <c r="AB154" s="172">
        <f t="shared" si="2"/>
        <v>0.48139424336624093</v>
      </c>
      <c r="AC154" s="172">
        <f t="shared" si="2"/>
        <v>8.6569811751165418E-2</v>
      </c>
      <c r="AD154" s="172">
        <f t="shared" si="2"/>
        <v>0.10655748136634768</v>
      </c>
      <c r="AE154" s="174"/>
      <c r="AF154" s="172"/>
      <c r="AG154" s="172"/>
      <c r="AH154" s="172"/>
      <c r="AI154" s="172"/>
      <c r="AJ154" s="172"/>
      <c r="AK154" s="172"/>
      <c r="AL154" s="173"/>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163"/>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178"/>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179" t="s">
        <v>12</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179" t="s">
        <v>12</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179" t="s">
        <v>12</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179" t="s">
        <v>12</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183" t="s">
        <v>472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187" t="s">
        <v>472</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187" t="s">
        <v>408</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187" t="s">
        <v>472</v>
      </c>
    </row>
    <row r="165" spans="1:38" s="33" customFormat="1" ht="15" customHeight="1" x14ac:dyDescent="0.25">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196"/>
    </row>
    <row r="166" spans="1:38" s="203" customFormat="1" ht="52.5" customHeight="1" x14ac:dyDescent="0.25">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04"/>
    </row>
    <row r="167" spans="1:38" s="205" customFormat="1" ht="63.75" customHeight="1" x14ac:dyDescent="0.25">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row>
    <row r="168" spans="1:38" s="205" customFormat="1" ht="26.25" customHeight="1" x14ac:dyDescent="0.25">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row>
    <row r="169" spans="1:38" s="203" customFormat="1" ht="26.25" customHeight="1" x14ac:dyDescent="0.25">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04"/>
    </row>
    <row r="170" spans="1:38" s="205" customFormat="1" ht="52.5" customHeight="1" x14ac:dyDescent="0.25">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row>
    <row r="184" spans="3:3" x14ac:dyDescent="0.25">
      <c r="C184" s="243"/>
    </row>
    <row r="185" spans="3:3" x14ac:dyDescent="0.25">
      <c r="C185" s="243"/>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9"/>
  <dimension ref="A1:AL225"/>
  <sheetViews>
    <sheetView zoomScale="80" zoomScaleNormal="80" workbookViewId="0">
      <selection activeCell="A10" sqref="A10:A12"/>
    </sheetView>
  </sheetViews>
  <sheetFormatPr defaultColWidth="8.88671875" defaultRowHeight="13.2" x14ac:dyDescent="0.25"/>
  <cols>
    <col min="1" max="2" width="21.44140625" style="243" customWidth="1"/>
    <col min="3" max="3" width="46.44140625" style="274" customWidth="1"/>
    <col min="4" max="4" width="7.109375" style="243" customWidth="1"/>
    <col min="5" max="24" width="8.5546875" style="243" customWidth="1"/>
    <col min="25" max="25" width="8.88671875" style="243" customWidth="1"/>
    <col min="26" max="30" width="8.5546875" style="243" customWidth="1"/>
    <col min="31" max="31" width="10.77734375" style="243" bestFit="1" customWidth="1"/>
    <col min="32" max="36" width="8.5546875" style="243" customWidth="1"/>
    <col min="37" max="37" width="9.6640625" style="243" bestFit="1" customWidth="1"/>
    <col min="38" max="38" width="25.6640625" style="243" customWidth="1"/>
    <col min="39" max="16384" width="8.88671875" style="243"/>
  </cols>
  <sheetData>
    <row r="1" spans="1:38" s="1" customFormat="1" ht="22.5" customHeight="1" x14ac:dyDescent="0.25">
      <c r="A1" s="207" t="s">
        <v>45</v>
      </c>
      <c r="B1" s="208"/>
      <c r="C1" s="20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row>
    <row r="2" spans="1:38" s="1" customFormat="1" x14ac:dyDescent="0.25">
      <c r="A2" s="211" t="s">
        <v>418</v>
      </c>
      <c r="B2" s="208"/>
      <c r="C2" s="20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row>
    <row r="3" spans="1:38" s="1" customFormat="1" x14ac:dyDescent="0.25">
      <c r="A3" s="210"/>
      <c r="B3" s="208"/>
      <c r="C3" s="209"/>
      <c r="D3" s="210"/>
      <c r="E3" s="210"/>
      <c r="F3" s="212"/>
      <c r="G3" s="210"/>
      <c r="H3" s="210"/>
      <c r="I3" s="210"/>
      <c r="J3" s="210"/>
      <c r="K3" s="210"/>
      <c r="L3" s="210"/>
      <c r="M3" s="210"/>
      <c r="N3" s="210"/>
      <c r="O3" s="210"/>
      <c r="P3" s="213"/>
      <c r="Q3" s="213"/>
      <c r="R3" s="214"/>
      <c r="S3" s="214"/>
      <c r="T3" s="214"/>
      <c r="U3" s="214"/>
      <c r="V3" s="214"/>
      <c r="W3" s="210"/>
      <c r="X3" s="210"/>
      <c r="Y3" s="210"/>
      <c r="Z3" s="210"/>
      <c r="AA3" s="210"/>
      <c r="AB3" s="210"/>
      <c r="AC3" s="210"/>
      <c r="AD3" s="210"/>
      <c r="AE3" s="210"/>
      <c r="AF3" s="210"/>
      <c r="AG3" s="210"/>
      <c r="AH3" s="210"/>
      <c r="AI3" s="210"/>
      <c r="AJ3" s="210"/>
      <c r="AK3" s="210"/>
      <c r="AL3" s="210"/>
    </row>
    <row r="4" spans="1:38" s="1" customFormat="1" x14ac:dyDescent="0.25">
      <c r="A4" s="215" t="s">
        <v>14</v>
      </c>
      <c r="B4" s="216" t="s">
        <v>413</v>
      </c>
      <c r="C4" s="217" t="s">
        <v>15</v>
      </c>
      <c r="D4" s="210"/>
      <c r="E4" s="210"/>
      <c r="F4" s="210"/>
      <c r="G4" s="210"/>
      <c r="H4" s="210"/>
      <c r="I4" s="210"/>
      <c r="J4" s="210"/>
      <c r="K4" s="210"/>
      <c r="L4" s="210"/>
      <c r="M4" s="210"/>
      <c r="N4" s="210"/>
      <c r="O4" s="210"/>
      <c r="P4" s="213"/>
      <c r="Q4" s="213"/>
      <c r="R4" s="214"/>
      <c r="S4" s="214"/>
      <c r="T4" s="214"/>
      <c r="U4" s="214"/>
      <c r="V4" s="214"/>
      <c r="W4" s="210"/>
      <c r="X4" s="210"/>
      <c r="Y4" s="210"/>
      <c r="Z4" s="210"/>
      <c r="AA4" s="210"/>
      <c r="AB4" s="210"/>
      <c r="AC4" s="210"/>
      <c r="AD4" s="210"/>
      <c r="AE4" s="210"/>
      <c r="AF4" s="210"/>
      <c r="AG4" s="210"/>
      <c r="AH4" s="210"/>
      <c r="AI4" s="210"/>
      <c r="AJ4" s="210"/>
      <c r="AK4" s="210"/>
      <c r="AL4" s="210"/>
    </row>
    <row r="5" spans="1:38" s="1" customFormat="1" x14ac:dyDescent="0.25">
      <c r="A5" s="215" t="s">
        <v>16</v>
      </c>
      <c r="B5" s="216"/>
      <c r="C5" s="217" t="s">
        <v>17</v>
      </c>
      <c r="D5" s="210"/>
      <c r="E5" s="210"/>
      <c r="F5" s="210"/>
      <c r="G5" s="210"/>
      <c r="H5" s="210"/>
      <c r="I5" s="210"/>
      <c r="J5" s="210"/>
      <c r="K5" s="210"/>
      <c r="L5" s="210"/>
      <c r="M5" s="210"/>
      <c r="N5" s="210"/>
      <c r="O5" s="210"/>
      <c r="P5" s="213"/>
      <c r="Q5" s="213"/>
      <c r="R5" s="214"/>
      <c r="S5" s="214"/>
      <c r="T5" s="214"/>
      <c r="U5" s="214"/>
      <c r="V5" s="214"/>
      <c r="W5" s="210"/>
      <c r="X5" s="210"/>
      <c r="Y5" s="210"/>
      <c r="Z5" s="210"/>
      <c r="AA5" s="210"/>
      <c r="AB5" s="210"/>
      <c r="AC5" s="210"/>
      <c r="AD5" s="210"/>
      <c r="AE5" s="210"/>
      <c r="AF5" s="210"/>
      <c r="AG5" s="210"/>
      <c r="AH5" s="210"/>
      <c r="AI5" s="210"/>
      <c r="AJ5" s="210"/>
      <c r="AK5" s="210"/>
      <c r="AL5" s="210"/>
    </row>
    <row r="6" spans="1:38" s="1" customFormat="1" x14ac:dyDescent="0.25">
      <c r="A6" s="215" t="s">
        <v>18</v>
      </c>
      <c r="B6" s="216">
        <v>1997</v>
      </c>
      <c r="C6" s="217" t="s">
        <v>263</v>
      </c>
      <c r="D6" s="210"/>
      <c r="E6" s="210"/>
      <c r="F6" s="210"/>
      <c r="G6" s="210"/>
      <c r="H6" s="210"/>
      <c r="I6" s="210"/>
      <c r="J6" s="210"/>
      <c r="K6" s="210"/>
      <c r="L6" s="210"/>
      <c r="M6" s="210"/>
      <c r="N6" s="210"/>
      <c r="O6" s="210"/>
      <c r="P6" s="210"/>
      <c r="Q6" s="210"/>
      <c r="R6" s="218"/>
      <c r="S6" s="218"/>
      <c r="T6" s="218"/>
      <c r="U6" s="218"/>
      <c r="V6" s="218"/>
      <c r="W6" s="210"/>
      <c r="X6" s="210"/>
      <c r="Y6" s="210"/>
      <c r="Z6" s="210"/>
      <c r="AA6" s="210"/>
      <c r="AB6" s="210"/>
      <c r="AC6" s="210"/>
      <c r="AD6" s="210"/>
      <c r="AE6" s="210"/>
      <c r="AF6" s="210"/>
      <c r="AG6" s="210"/>
      <c r="AH6" s="210"/>
      <c r="AI6" s="210"/>
      <c r="AJ6" s="210"/>
      <c r="AK6" s="210"/>
      <c r="AL6" s="210"/>
    </row>
    <row r="7" spans="1:38" s="1" customFormat="1" x14ac:dyDescent="0.25">
      <c r="A7" s="215" t="s">
        <v>38</v>
      </c>
      <c r="B7" s="216" t="s">
        <v>414</v>
      </c>
      <c r="C7" s="219" t="s">
        <v>0</v>
      </c>
      <c r="D7" s="213"/>
      <c r="E7" s="213"/>
      <c r="F7" s="213"/>
      <c r="G7" s="213"/>
      <c r="H7" s="213"/>
      <c r="I7" s="213"/>
      <c r="J7" s="213"/>
      <c r="K7" s="213"/>
      <c r="L7" s="213"/>
      <c r="M7" s="213"/>
      <c r="N7" s="213"/>
      <c r="O7" s="213"/>
      <c r="P7" s="213"/>
      <c r="Q7" s="213"/>
      <c r="R7" s="214"/>
      <c r="S7" s="214"/>
      <c r="T7" s="214"/>
      <c r="U7" s="214"/>
      <c r="V7" s="214"/>
      <c r="W7" s="210"/>
      <c r="X7" s="210"/>
      <c r="Y7" s="210"/>
      <c r="Z7" s="210"/>
      <c r="AA7" s="210"/>
      <c r="AB7" s="210"/>
      <c r="AC7" s="210"/>
      <c r="AD7" s="213"/>
      <c r="AE7" s="210"/>
      <c r="AF7" s="210"/>
      <c r="AG7" s="213"/>
      <c r="AH7" s="213"/>
      <c r="AI7" s="213"/>
      <c r="AJ7" s="213"/>
      <c r="AK7" s="213"/>
      <c r="AL7" s="213"/>
    </row>
    <row r="8" spans="1:38" s="3" customFormat="1" x14ac:dyDescent="0.25">
      <c r="A8" s="220"/>
      <c r="B8" s="221"/>
      <c r="C8" s="222"/>
      <c r="D8" s="223"/>
      <c r="E8" s="223"/>
      <c r="F8" s="223"/>
      <c r="G8" s="223"/>
      <c r="H8" s="223"/>
      <c r="I8" s="223"/>
      <c r="J8" s="223"/>
      <c r="K8" s="223"/>
      <c r="L8" s="223"/>
      <c r="M8" s="223"/>
      <c r="N8" s="223"/>
      <c r="O8" s="223"/>
      <c r="P8" s="223"/>
      <c r="Q8" s="223"/>
      <c r="R8" s="214"/>
      <c r="S8" s="214"/>
      <c r="T8" s="214"/>
      <c r="U8" s="214"/>
      <c r="V8" s="214"/>
      <c r="W8" s="210"/>
      <c r="X8" s="210"/>
      <c r="Y8" s="210"/>
      <c r="Z8" s="210"/>
      <c r="AA8" s="210"/>
      <c r="AB8" s="210"/>
      <c r="AC8" s="210"/>
      <c r="AD8" s="210"/>
      <c r="AE8" s="210"/>
      <c r="AF8" s="218"/>
      <c r="AG8" s="213"/>
      <c r="AH8" s="213"/>
      <c r="AI8" s="213"/>
      <c r="AJ8" s="213"/>
      <c r="AK8" s="213"/>
      <c r="AL8" s="213"/>
    </row>
    <row r="9" spans="1:38" s="3" customFormat="1" ht="13.8" thickBot="1" x14ac:dyDescent="0.3">
      <c r="A9" s="224"/>
      <c r="B9" s="225"/>
      <c r="C9" s="226"/>
      <c r="D9" s="227"/>
      <c r="E9" s="227"/>
      <c r="F9" s="227"/>
      <c r="G9" s="227"/>
      <c r="H9" s="227"/>
      <c r="I9" s="227"/>
      <c r="J9" s="227"/>
      <c r="K9" s="227"/>
      <c r="L9" s="227"/>
      <c r="M9" s="227"/>
      <c r="N9" s="227"/>
      <c r="O9" s="227"/>
      <c r="P9" s="227"/>
      <c r="Q9" s="227"/>
      <c r="R9" s="214"/>
      <c r="S9" s="214"/>
      <c r="T9" s="214"/>
      <c r="U9" s="214"/>
      <c r="V9" s="214"/>
      <c r="W9" s="210"/>
      <c r="X9" s="210"/>
      <c r="Y9" s="210"/>
      <c r="Z9" s="210"/>
      <c r="AA9" s="210"/>
      <c r="AB9" s="210"/>
      <c r="AC9" s="210"/>
      <c r="AD9" s="210"/>
      <c r="AE9" s="210"/>
      <c r="AF9" s="218"/>
      <c r="AG9" s="213"/>
      <c r="AH9" s="213"/>
      <c r="AI9" s="213"/>
      <c r="AJ9" s="213"/>
      <c r="AK9" s="213"/>
      <c r="AL9" s="213"/>
    </row>
    <row r="10" spans="1:38" s="10" customFormat="1" ht="37.5" customHeight="1" thickBot="1" x14ac:dyDescent="0.3">
      <c r="A10" s="312" t="str">
        <f>B4&amp;": "&amp;B5&amp;": "&amp;B6</f>
        <v>RBC: : 1997</v>
      </c>
      <c r="B10" s="314" t="s">
        <v>342</v>
      </c>
      <c r="C10" s="315"/>
      <c r="D10" s="316"/>
      <c r="E10" s="320" t="s">
        <v>46</v>
      </c>
      <c r="F10" s="321"/>
      <c r="G10" s="321"/>
      <c r="H10" s="322"/>
      <c r="I10" s="320" t="s">
        <v>43</v>
      </c>
      <c r="J10" s="321"/>
      <c r="K10" s="321"/>
      <c r="L10" s="322"/>
      <c r="M10" s="326" t="s">
        <v>47</v>
      </c>
      <c r="N10" s="320" t="s">
        <v>44</v>
      </c>
      <c r="O10" s="321"/>
      <c r="P10" s="322"/>
      <c r="Q10" s="320" t="s">
        <v>264</v>
      </c>
      <c r="R10" s="321"/>
      <c r="S10" s="321"/>
      <c r="T10" s="321"/>
      <c r="U10" s="321"/>
      <c r="V10" s="322"/>
      <c r="W10" s="320" t="s">
        <v>478</v>
      </c>
      <c r="X10" s="321"/>
      <c r="Y10" s="321"/>
      <c r="Z10" s="321"/>
      <c r="AA10" s="321"/>
      <c r="AB10" s="321"/>
      <c r="AC10" s="321"/>
      <c r="AD10" s="322"/>
      <c r="AE10" s="228"/>
      <c r="AF10" s="320" t="s">
        <v>479</v>
      </c>
      <c r="AG10" s="321"/>
      <c r="AH10" s="321"/>
      <c r="AI10" s="321"/>
      <c r="AJ10" s="321"/>
      <c r="AK10" s="321"/>
      <c r="AL10" s="322"/>
    </row>
    <row r="11" spans="1:38" s="3" customFormat="1" ht="15" customHeight="1" thickBot="1" x14ac:dyDescent="0.3">
      <c r="A11" s="313"/>
      <c r="B11" s="317"/>
      <c r="C11" s="318"/>
      <c r="D11" s="319"/>
      <c r="E11" s="323"/>
      <c r="F11" s="324"/>
      <c r="G11" s="324"/>
      <c r="H11" s="325"/>
      <c r="I11" s="323"/>
      <c r="J11" s="324"/>
      <c r="K11" s="324"/>
      <c r="L11" s="325"/>
      <c r="M11" s="327"/>
      <c r="N11" s="323"/>
      <c r="O11" s="324"/>
      <c r="P11" s="325"/>
      <c r="Q11" s="323"/>
      <c r="R11" s="324"/>
      <c r="S11" s="324"/>
      <c r="T11" s="324"/>
      <c r="U11" s="324"/>
      <c r="V11" s="325"/>
      <c r="W11" s="229"/>
      <c r="X11" s="309" t="s">
        <v>40</v>
      </c>
      <c r="Y11" s="310"/>
      <c r="Z11" s="310"/>
      <c r="AA11" s="310"/>
      <c r="AB11" s="311"/>
      <c r="AC11" s="230"/>
      <c r="AD11" s="231"/>
      <c r="AE11" s="232"/>
      <c r="AF11" s="323"/>
      <c r="AG11" s="324"/>
      <c r="AH11" s="324"/>
      <c r="AI11" s="324"/>
      <c r="AJ11" s="324"/>
      <c r="AK11" s="324"/>
      <c r="AL11" s="325"/>
    </row>
    <row r="12" spans="1:38" s="3" customFormat="1" ht="52.5" customHeight="1" thickBot="1" x14ac:dyDescent="0.3">
      <c r="A12" s="313"/>
      <c r="B12" s="317"/>
      <c r="C12" s="318"/>
      <c r="D12" s="319"/>
      <c r="E12" s="233" t="s">
        <v>480</v>
      </c>
      <c r="F12" s="233" t="s">
        <v>21</v>
      </c>
      <c r="G12" s="233" t="s">
        <v>139</v>
      </c>
      <c r="H12" s="233" t="s">
        <v>140</v>
      </c>
      <c r="I12" s="233" t="s">
        <v>141</v>
      </c>
      <c r="J12" s="234" t="s">
        <v>142</v>
      </c>
      <c r="K12" s="234" t="s">
        <v>265</v>
      </c>
      <c r="L12" s="235" t="s">
        <v>481</v>
      </c>
      <c r="M12" s="236" t="s">
        <v>20</v>
      </c>
      <c r="N12" s="234" t="s">
        <v>22</v>
      </c>
      <c r="O12" s="234" t="s">
        <v>23</v>
      </c>
      <c r="P12" s="234" t="s">
        <v>24</v>
      </c>
      <c r="Q12" s="234" t="s">
        <v>26</v>
      </c>
      <c r="R12" s="234" t="s">
        <v>27</v>
      </c>
      <c r="S12" s="234" t="s">
        <v>28</v>
      </c>
      <c r="T12" s="234" t="s">
        <v>29</v>
      </c>
      <c r="U12" s="234" t="s">
        <v>30</v>
      </c>
      <c r="V12" s="234" t="s">
        <v>31</v>
      </c>
      <c r="W12" s="236" t="s">
        <v>289</v>
      </c>
      <c r="X12" s="233" t="s">
        <v>482</v>
      </c>
      <c r="Y12" s="233" t="s">
        <v>483</v>
      </c>
      <c r="Z12" s="233" t="s">
        <v>484</v>
      </c>
      <c r="AA12" s="233" t="s">
        <v>485</v>
      </c>
      <c r="AB12" s="233" t="s">
        <v>32</v>
      </c>
      <c r="AC12" s="234" t="s">
        <v>25</v>
      </c>
      <c r="AD12" s="234" t="s">
        <v>41</v>
      </c>
      <c r="AE12" s="237"/>
      <c r="AF12" s="236" t="s">
        <v>7</v>
      </c>
      <c r="AG12" s="236" t="s">
        <v>8</v>
      </c>
      <c r="AH12" s="236" t="s">
        <v>9</v>
      </c>
      <c r="AI12" s="236" t="s">
        <v>10</v>
      </c>
      <c r="AJ12" s="236" t="s">
        <v>11</v>
      </c>
      <c r="AK12" s="236" t="s">
        <v>5</v>
      </c>
      <c r="AL12" s="238" t="s">
        <v>13</v>
      </c>
    </row>
    <row r="13" spans="1:38" ht="37.5" customHeight="1" thickBot="1" x14ac:dyDescent="0.3">
      <c r="A13" s="239" t="s">
        <v>35</v>
      </c>
      <c r="B13" s="239" t="s">
        <v>36</v>
      </c>
      <c r="C13" s="240" t="s">
        <v>419</v>
      </c>
      <c r="D13" s="239" t="s">
        <v>306</v>
      </c>
      <c r="E13" s="239" t="s">
        <v>129</v>
      </c>
      <c r="F13" s="239" t="s">
        <v>129</v>
      </c>
      <c r="G13" s="239" t="s">
        <v>129</v>
      </c>
      <c r="H13" s="239" t="s">
        <v>129</v>
      </c>
      <c r="I13" s="239" t="s">
        <v>129</v>
      </c>
      <c r="J13" s="239" t="s">
        <v>129</v>
      </c>
      <c r="K13" s="239" t="s">
        <v>129</v>
      </c>
      <c r="L13" s="239" t="s">
        <v>129</v>
      </c>
      <c r="M13" s="239" t="s">
        <v>129</v>
      </c>
      <c r="N13" s="239" t="s">
        <v>130</v>
      </c>
      <c r="O13" s="239" t="s">
        <v>130</v>
      </c>
      <c r="P13" s="239" t="s">
        <v>130</v>
      </c>
      <c r="Q13" s="239" t="s">
        <v>130</v>
      </c>
      <c r="R13" s="239" t="s">
        <v>130</v>
      </c>
      <c r="S13" s="239" t="s">
        <v>130</v>
      </c>
      <c r="T13" s="239" t="s">
        <v>130</v>
      </c>
      <c r="U13" s="239" t="s">
        <v>130</v>
      </c>
      <c r="V13" s="239" t="s">
        <v>130</v>
      </c>
      <c r="W13" s="239" t="s">
        <v>266</v>
      </c>
      <c r="X13" s="239" t="s">
        <v>130</v>
      </c>
      <c r="Y13" s="239" t="s">
        <v>130</v>
      </c>
      <c r="Z13" s="239" t="s">
        <v>130</v>
      </c>
      <c r="AA13" s="239" t="s">
        <v>130</v>
      </c>
      <c r="AB13" s="239" t="s">
        <v>130</v>
      </c>
      <c r="AC13" s="239" t="s">
        <v>33</v>
      </c>
      <c r="AD13" s="239" t="s">
        <v>33</v>
      </c>
      <c r="AE13" s="241"/>
      <c r="AF13" s="239" t="s">
        <v>12</v>
      </c>
      <c r="AG13" s="239" t="s">
        <v>12</v>
      </c>
      <c r="AH13" s="239" t="s">
        <v>12</v>
      </c>
      <c r="AI13" s="239" t="s">
        <v>12</v>
      </c>
      <c r="AJ13" s="239" t="s">
        <v>12</v>
      </c>
      <c r="AK13" s="239"/>
      <c r="AL13" s="242"/>
    </row>
    <row r="14" spans="1:38" s="3" customFormat="1" ht="26.25" customHeight="1" thickBot="1" x14ac:dyDescent="0.3">
      <c r="A14" s="244" t="s">
        <v>6</v>
      </c>
      <c r="B14" s="244" t="s">
        <v>152</v>
      </c>
      <c r="C14" s="245" t="s">
        <v>145</v>
      </c>
      <c r="D14" s="246"/>
      <c r="E14" s="247">
        <v>1.0668491465834673</v>
      </c>
      <c r="F14" s="247">
        <v>1.0508673577000001E-2</v>
      </c>
      <c r="G14" s="247">
        <v>0.42874687194678518</v>
      </c>
      <c r="H14" s="247">
        <v>4.6843599869999999E-3</v>
      </c>
      <c r="I14" s="247">
        <v>0.11520942278684072</v>
      </c>
      <c r="J14" s="247">
        <v>0.11521866038684071</v>
      </c>
      <c r="K14" s="247">
        <v>0.11523136208684072</v>
      </c>
      <c r="L14" s="247">
        <v>4.0325736852489247E-3</v>
      </c>
      <c r="M14" s="247">
        <v>3.3725819795107838E-2</v>
      </c>
      <c r="N14" s="247">
        <v>1.9037422995122175</v>
      </c>
      <c r="O14" s="247">
        <v>0.19037790568723623</v>
      </c>
      <c r="P14" s="247">
        <v>0.19038552560419997</v>
      </c>
      <c r="Q14" s="247">
        <v>4.0780239407399999E-2</v>
      </c>
      <c r="R14" s="247">
        <v>0.19037794464621019</v>
      </c>
      <c r="S14" s="247">
        <v>0.19038312703535101</v>
      </c>
      <c r="T14" s="247">
        <v>7.318483159897396E-2</v>
      </c>
      <c r="U14" s="247">
        <v>6.0565735796240007E-3</v>
      </c>
      <c r="V14" s="247">
        <v>0.93278877127521764</v>
      </c>
      <c r="W14" s="247">
        <v>2.6711808050191221</v>
      </c>
      <c r="X14" s="247">
        <v>4.3717100811999993E-6</v>
      </c>
      <c r="Y14" s="247">
        <v>9.2889148217999985E-6</v>
      </c>
      <c r="Z14" s="247">
        <v>4.9599832217999989E-6</v>
      </c>
      <c r="AA14" s="247">
        <v>6.0688512017999997E-6</v>
      </c>
      <c r="AB14" s="247">
        <v>2.4662824246599998E-5</v>
      </c>
      <c r="AC14" s="247">
        <v>2.32937748E-2</v>
      </c>
      <c r="AD14" s="247">
        <v>1.7521865999999996E-6</v>
      </c>
      <c r="AE14" s="248"/>
      <c r="AF14" s="249">
        <v>3.8490000000000117</v>
      </c>
      <c r="AG14" s="249" t="s">
        <v>399</v>
      </c>
      <c r="AH14" s="249">
        <v>76.390144999999933</v>
      </c>
      <c r="AI14" s="249">
        <v>1701.0480185567787</v>
      </c>
      <c r="AJ14" s="249">
        <v>2808.3382088837552</v>
      </c>
      <c r="AK14" s="249" t="s">
        <v>414</v>
      </c>
      <c r="AL14" s="250" t="s">
        <v>12</v>
      </c>
    </row>
    <row r="15" spans="1:38" s="3" customFormat="1" ht="26.25" customHeight="1" thickBot="1" x14ac:dyDescent="0.3">
      <c r="A15" s="244" t="s">
        <v>114</v>
      </c>
      <c r="B15" s="244" t="s">
        <v>153</v>
      </c>
      <c r="C15" s="245" t="s">
        <v>48</v>
      </c>
      <c r="D15" s="246"/>
      <c r="E15" s="247" t="s">
        <v>501</v>
      </c>
      <c r="F15" s="247" t="s">
        <v>501</v>
      </c>
      <c r="G15" s="247" t="s">
        <v>501</v>
      </c>
      <c r="H15" s="247" t="s">
        <v>501</v>
      </c>
      <c r="I15" s="247" t="s">
        <v>501</v>
      </c>
      <c r="J15" s="247" t="s">
        <v>501</v>
      </c>
      <c r="K15" s="247" t="s">
        <v>501</v>
      </c>
      <c r="L15" s="247" t="s">
        <v>501</v>
      </c>
      <c r="M15" s="247" t="s">
        <v>501</v>
      </c>
      <c r="N15" s="247" t="s">
        <v>501</v>
      </c>
      <c r="O15" s="247" t="s">
        <v>501</v>
      </c>
      <c r="P15" s="247" t="s">
        <v>501</v>
      </c>
      <c r="Q15" s="247" t="s">
        <v>501</v>
      </c>
      <c r="R15" s="247" t="s">
        <v>501</v>
      </c>
      <c r="S15" s="247" t="s">
        <v>501</v>
      </c>
      <c r="T15" s="247" t="s">
        <v>501</v>
      </c>
      <c r="U15" s="247" t="s">
        <v>501</v>
      </c>
      <c r="V15" s="247" t="s">
        <v>501</v>
      </c>
      <c r="W15" s="247" t="s">
        <v>501</v>
      </c>
      <c r="X15" s="247" t="s">
        <v>501</v>
      </c>
      <c r="Y15" s="247" t="s">
        <v>501</v>
      </c>
      <c r="Z15" s="247" t="s">
        <v>501</v>
      </c>
      <c r="AA15" s="247" t="s">
        <v>501</v>
      </c>
      <c r="AB15" s="247" t="s">
        <v>501</v>
      </c>
      <c r="AC15" s="247" t="s">
        <v>501</v>
      </c>
      <c r="AD15" s="247" t="s">
        <v>501</v>
      </c>
      <c r="AE15" s="248"/>
      <c r="AF15" s="249" t="s">
        <v>501</v>
      </c>
      <c r="AG15" s="249" t="s">
        <v>501</v>
      </c>
      <c r="AH15" s="249" t="s">
        <v>501</v>
      </c>
      <c r="AI15" s="249" t="s">
        <v>501</v>
      </c>
      <c r="AJ15" s="249" t="s">
        <v>501</v>
      </c>
      <c r="AK15" s="249" t="s">
        <v>414</v>
      </c>
      <c r="AL15" s="250" t="s">
        <v>12</v>
      </c>
    </row>
    <row r="16" spans="1:38" s="3" customFormat="1" ht="26.25" customHeight="1" thickBot="1" x14ac:dyDescent="0.3">
      <c r="A16" s="244" t="s">
        <v>114</v>
      </c>
      <c r="B16" s="244" t="s">
        <v>154</v>
      </c>
      <c r="C16" s="245" t="s">
        <v>134</v>
      </c>
      <c r="D16" s="246"/>
      <c r="E16" s="247" t="s">
        <v>501</v>
      </c>
      <c r="F16" s="247" t="s">
        <v>501</v>
      </c>
      <c r="G16" s="247" t="s">
        <v>501</v>
      </c>
      <c r="H16" s="247" t="s">
        <v>501</v>
      </c>
      <c r="I16" s="247" t="s">
        <v>501</v>
      </c>
      <c r="J16" s="247" t="s">
        <v>501</v>
      </c>
      <c r="K16" s="247" t="s">
        <v>501</v>
      </c>
      <c r="L16" s="247" t="s">
        <v>501</v>
      </c>
      <c r="M16" s="247" t="s">
        <v>501</v>
      </c>
      <c r="N16" s="247" t="s">
        <v>501</v>
      </c>
      <c r="O16" s="247" t="s">
        <v>501</v>
      </c>
      <c r="P16" s="247" t="s">
        <v>501</v>
      </c>
      <c r="Q16" s="247" t="s">
        <v>501</v>
      </c>
      <c r="R16" s="247" t="s">
        <v>501</v>
      </c>
      <c r="S16" s="247" t="s">
        <v>501</v>
      </c>
      <c r="T16" s="247" t="s">
        <v>501</v>
      </c>
      <c r="U16" s="247" t="s">
        <v>501</v>
      </c>
      <c r="V16" s="247" t="s">
        <v>501</v>
      </c>
      <c r="W16" s="247" t="s">
        <v>501</v>
      </c>
      <c r="X16" s="247" t="s">
        <v>501</v>
      </c>
      <c r="Y16" s="247" t="s">
        <v>501</v>
      </c>
      <c r="Z16" s="247" t="s">
        <v>501</v>
      </c>
      <c r="AA16" s="247" t="s">
        <v>501</v>
      </c>
      <c r="AB16" s="247" t="s">
        <v>501</v>
      </c>
      <c r="AC16" s="247" t="s">
        <v>501</v>
      </c>
      <c r="AD16" s="247" t="s">
        <v>501</v>
      </c>
      <c r="AE16" s="248"/>
      <c r="AF16" s="249" t="s">
        <v>501</v>
      </c>
      <c r="AG16" s="249" t="s">
        <v>501</v>
      </c>
      <c r="AH16" s="249" t="s">
        <v>501</v>
      </c>
      <c r="AI16" s="249" t="s">
        <v>501</v>
      </c>
      <c r="AJ16" s="249" t="s">
        <v>501</v>
      </c>
      <c r="AK16" s="249" t="s">
        <v>414</v>
      </c>
      <c r="AL16" s="250" t="s">
        <v>12</v>
      </c>
    </row>
    <row r="17" spans="1:38" s="1" customFormat="1" ht="26.25" customHeight="1" thickBot="1" x14ac:dyDescent="0.3">
      <c r="A17" s="244" t="s">
        <v>114</v>
      </c>
      <c r="B17" s="244" t="s">
        <v>155</v>
      </c>
      <c r="C17" s="245" t="s">
        <v>49</v>
      </c>
      <c r="D17" s="246"/>
      <c r="E17" s="247" t="s">
        <v>501</v>
      </c>
      <c r="F17" s="247" t="s">
        <v>501</v>
      </c>
      <c r="G17" s="247" t="s">
        <v>501</v>
      </c>
      <c r="H17" s="247" t="s">
        <v>501</v>
      </c>
      <c r="I17" s="247" t="s">
        <v>501</v>
      </c>
      <c r="J17" s="247" t="s">
        <v>501</v>
      </c>
      <c r="K17" s="247" t="s">
        <v>501</v>
      </c>
      <c r="L17" s="247" t="s">
        <v>501</v>
      </c>
      <c r="M17" s="247" t="s">
        <v>501</v>
      </c>
      <c r="N17" s="247" t="s">
        <v>501</v>
      </c>
      <c r="O17" s="247" t="s">
        <v>501</v>
      </c>
      <c r="P17" s="247" t="s">
        <v>501</v>
      </c>
      <c r="Q17" s="247" t="s">
        <v>501</v>
      </c>
      <c r="R17" s="247" t="s">
        <v>501</v>
      </c>
      <c r="S17" s="247" t="s">
        <v>501</v>
      </c>
      <c r="T17" s="247" t="s">
        <v>501</v>
      </c>
      <c r="U17" s="247" t="s">
        <v>501</v>
      </c>
      <c r="V17" s="247" t="s">
        <v>501</v>
      </c>
      <c r="W17" s="247" t="s">
        <v>501</v>
      </c>
      <c r="X17" s="247" t="s">
        <v>501</v>
      </c>
      <c r="Y17" s="247" t="s">
        <v>501</v>
      </c>
      <c r="Z17" s="247" t="s">
        <v>501</v>
      </c>
      <c r="AA17" s="247" t="s">
        <v>501</v>
      </c>
      <c r="AB17" s="247" t="s">
        <v>501</v>
      </c>
      <c r="AC17" s="247" t="s">
        <v>501</v>
      </c>
      <c r="AD17" s="247" t="s">
        <v>501</v>
      </c>
      <c r="AE17" s="248"/>
      <c r="AF17" s="249" t="s">
        <v>501</v>
      </c>
      <c r="AG17" s="249" t="s">
        <v>501</v>
      </c>
      <c r="AH17" s="249" t="s">
        <v>501</v>
      </c>
      <c r="AI17" s="249" t="s">
        <v>501</v>
      </c>
      <c r="AJ17" s="249" t="s">
        <v>501</v>
      </c>
      <c r="AK17" s="249" t="s">
        <v>414</v>
      </c>
      <c r="AL17" s="250" t="s">
        <v>12</v>
      </c>
    </row>
    <row r="18" spans="1:38" s="1" customFormat="1" ht="26.25" customHeight="1" thickBot="1" x14ac:dyDescent="0.3">
      <c r="A18" s="244" t="s">
        <v>114</v>
      </c>
      <c r="B18" s="244" t="s">
        <v>156</v>
      </c>
      <c r="C18" s="245" t="s">
        <v>268</v>
      </c>
      <c r="D18" s="246"/>
      <c r="E18" s="247" t="s">
        <v>501</v>
      </c>
      <c r="F18" s="247" t="s">
        <v>501</v>
      </c>
      <c r="G18" s="247" t="s">
        <v>501</v>
      </c>
      <c r="H18" s="247" t="s">
        <v>501</v>
      </c>
      <c r="I18" s="247" t="s">
        <v>501</v>
      </c>
      <c r="J18" s="247" t="s">
        <v>501</v>
      </c>
      <c r="K18" s="247" t="s">
        <v>501</v>
      </c>
      <c r="L18" s="247" t="s">
        <v>501</v>
      </c>
      <c r="M18" s="247" t="s">
        <v>501</v>
      </c>
      <c r="N18" s="247" t="s">
        <v>501</v>
      </c>
      <c r="O18" s="247" t="s">
        <v>501</v>
      </c>
      <c r="P18" s="247" t="s">
        <v>501</v>
      </c>
      <c r="Q18" s="247" t="s">
        <v>501</v>
      </c>
      <c r="R18" s="247" t="s">
        <v>501</v>
      </c>
      <c r="S18" s="247" t="s">
        <v>501</v>
      </c>
      <c r="T18" s="247" t="s">
        <v>501</v>
      </c>
      <c r="U18" s="247" t="s">
        <v>501</v>
      </c>
      <c r="V18" s="247" t="s">
        <v>501</v>
      </c>
      <c r="W18" s="247" t="s">
        <v>501</v>
      </c>
      <c r="X18" s="247" t="s">
        <v>501</v>
      </c>
      <c r="Y18" s="247" t="s">
        <v>501</v>
      </c>
      <c r="Z18" s="247" t="s">
        <v>501</v>
      </c>
      <c r="AA18" s="247" t="s">
        <v>501</v>
      </c>
      <c r="AB18" s="247" t="s">
        <v>501</v>
      </c>
      <c r="AC18" s="247" t="s">
        <v>501</v>
      </c>
      <c r="AD18" s="247" t="s">
        <v>501</v>
      </c>
      <c r="AE18" s="248"/>
      <c r="AF18" s="249" t="s">
        <v>501</v>
      </c>
      <c r="AG18" s="249" t="s">
        <v>501</v>
      </c>
      <c r="AH18" s="249" t="s">
        <v>501</v>
      </c>
      <c r="AI18" s="249" t="s">
        <v>501</v>
      </c>
      <c r="AJ18" s="249" t="s">
        <v>501</v>
      </c>
      <c r="AK18" s="249" t="s">
        <v>414</v>
      </c>
      <c r="AL18" s="250" t="s">
        <v>12</v>
      </c>
    </row>
    <row r="19" spans="1:38" s="1" customFormat="1" ht="26.25" customHeight="1" thickBot="1" x14ac:dyDescent="0.3">
      <c r="A19" s="244" t="s">
        <v>114</v>
      </c>
      <c r="B19" s="244" t="s">
        <v>157</v>
      </c>
      <c r="C19" s="245" t="s">
        <v>50</v>
      </c>
      <c r="D19" s="246"/>
      <c r="E19" s="247" t="s">
        <v>501</v>
      </c>
      <c r="F19" s="247" t="s">
        <v>501</v>
      </c>
      <c r="G19" s="247" t="s">
        <v>501</v>
      </c>
      <c r="H19" s="247" t="s">
        <v>501</v>
      </c>
      <c r="I19" s="247" t="s">
        <v>501</v>
      </c>
      <c r="J19" s="247" t="s">
        <v>501</v>
      </c>
      <c r="K19" s="247" t="s">
        <v>501</v>
      </c>
      <c r="L19" s="247" t="s">
        <v>501</v>
      </c>
      <c r="M19" s="247" t="s">
        <v>501</v>
      </c>
      <c r="N19" s="247" t="s">
        <v>501</v>
      </c>
      <c r="O19" s="247" t="s">
        <v>501</v>
      </c>
      <c r="P19" s="247" t="s">
        <v>501</v>
      </c>
      <c r="Q19" s="247" t="s">
        <v>501</v>
      </c>
      <c r="R19" s="247" t="s">
        <v>501</v>
      </c>
      <c r="S19" s="247" t="s">
        <v>501</v>
      </c>
      <c r="T19" s="247" t="s">
        <v>501</v>
      </c>
      <c r="U19" s="247" t="s">
        <v>501</v>
      </c>
      <c r="V19" s="247" t="s">
        <v>501</v>
      </c>
      <c r="W19" s="247" t="s">
        <v>501</v>
      </c>
      <c r="X19" s="247" t="s">
        <v>501</v>
      </c>
      <c r="Y19" s="247" t="s">
        <v>501</v>
      </c>
      <c r="Z19" s="247" t="s">
        <v>501</v>
      </c>
      <c r="AA19" s="247" t="s">
        <v>501</v>
      </c>
      <c r="AB19" s="247" t="s">
        <v>501</v>
      </c>
      <c r="AC19" s="247" t="s">
        <v>501</v>
      </c>
      <c r="AD19" s="247" t="s">
        <v>501</v>
      </c>
      <c r="AE19" s="248"/>
      <c r="AF19" s="249" t="s">
        <v>501</v>
      </c>
      <c r="AG19" s="249" t="s">
        <v>501</v>
      </c>
      <c r="AH19" s="249" t="s">
        <v>501</v>
      </c>
      <c r="AI19" s="249" t="s">
        <v>501</v>
      </c>
      <c r="AJ19" s="249" t="s">
        <v>501</v>
      </c>
      <c r="AK19" s="249" t="s">
        <v>414</v>
      </c>
      <c r="AL19" s="250" t="s">
        <v>12</v>
      </c>
    </row>
    <row r="20" spans="1:38" s="1" customFormat="1" ht="26.25" customHeight="1" thickBot="1" x14ac:dyDescent="0.3">
      <c r="A20" s="244" t="s">
        <v>114</v>
      </c>
      <c r="B20" s="244" t="s">
        <v>158</v>
      </c>
      <c r="C20" s="245" t="s">
        <v>51</v>
      </c>
      <c r="D20" s="246"/>
      <c r="E20" s="247" t="s">
        <v>501</v>
      </c>
      <c r="F20" s="247" t="s">
        <v>501</v>
      </c>
      <c r="G20" s="247" t="s">
        <v>501</v>
      </c>
      <c r="H20" s="247" t="s">
        <v>501</v>
      </c>
      <c r="I20" s="247" t="s">
        <v>501</v>
      </c>
      <c r="J20" s="247" t="s">
        <v>501</v>
      </c>
      <c r="K20" s="247" t="s">
        <v>501</v>
      </c>
      <c r="L20" s="247" t="s">
        <v>501</v>
      </c>
      <c r="M20" s="247" t="s">
        <v>501</v>
      </c>
      <c r="N20" s="247" t="s">
        <v>501</v>
      </c>
      <c r="O20" s="247" t="s">
        <v>501</v>
      </c>
      <c r="P20" s="247" t="s">
        <v>501</v>
      </c>
      <c r="Q20" s="247" t="s">
        <v>501</v>
      </c>
      <c r="R20" s="247" t="s">
        <v>501</v>
      </c>
      <c r="S20" s="247" t="s">
        <v>501</v>
      </c>
      <c r="T20" s="247" t="s">
        <v>501</v>
      </c>
      <c r="U20" s="247" t="s">
        <v>501</v>
      </c>
      <c r="V20" s="247" t="s">
        <v>501</v>
      </c>
      <c r="W20" s="247" t="s">
        <v>501</v>
      </c>
      <c r="X20" s="247" t="s">
        <v>501</v>
      </c>
      <c r="Y20" s="247" t="s">
        <v>501</v>
      </c>
      <c r="Z20" s="247" t="s">
        <v>501</v>
      </c>
      <c r="AA20" s="247" t="s">
        <v>501</v>
      </c>
      <c r="AB20" s="247" t="s">
        <v>501</v>
      </c>
      <c r="AC20" s="247" t="s">
        <v>501</v>
      </c>
      <c r="AD20" s="247" t="s">
        <v>501</v>
      </c>
      <c r="AE20" s="248"/>
      <c r="AF20" s="249" t="s">
        <v>501</v>
      </c>
      <c r="AG20" s="249" t="s">
        <v>501</v>
      </c>
      <c r="AH20" s="249" t="s">
        <v>501</v>
      </c>
      <c r="AI20" s="249" t="s">
        <v>501</v>
      </c>
      <c r="AJ20" s="249" t="s">
        <v>501</v>
      </c>
      <c r="AK20" s="249" t="s">
        <v>414</v>
      </c>
      <c r="AL20" s="250" t="s">
        <v>12</v>
      </c>
    </row>
    <row r="21" spans="1:38" s="1" customFormat="1" ht="26.25" customHeight="1" thickBot="1" x14ac:dyDescent="0.3">
      <c r="A21" s="244" t="s">
        <v>114</v>
      </c>
      <c r="B21" s="244" t="s">
        <v>159</v>
      </c>
      <c r="C21" s="245" t="s">
        <v>52</v>
      </c>
      <c r="D21" s="246"/>
      <c r="E21" s="247" t="s">
        <v>501</v>
      </c>
      <c r="F21" s="247" t="s">
        <v>501</v>
      </c>
      <c r="G21" s="247" t="s">
        <v>501</v>
      </c>
      <c r="H21" s="247" t="s">
        <v>501</v>
      </c>
      <c r="I21" s="247" t="s">
        <v>501</v>
      </c>
      <c r="J21" s="247" t="s">
        <v>501</v>
      </c>
      <c r="K21" s="247" t="s">
        <v>501</v>
      </c>
      <c r="L21" s="247" t="s">
        <v>501</v>
      </c>
      <c r="M21" s="247" t="s">
        <v>501</v>
      </c>
      <c r="N21" s="247" t="s">
        <v>501</v>
      </c>
      <c r="O21" s="247" t="s">
        <v>501</v>
      </c>
      <c r="P21" s="247" t="s">
        <v>501</v>
      </c>
      <c r="Q21" s="247" t="s">
        <v>501</v>
      </c>
      <c r="R21" s="247" t="s">
        <v>501</v>
      </c>
      <c r="S21" s="247" t="s">
        <v>501</v>
      </c>
      <c r="T21" s="247" t="s">
        <v>501</v>
      </c>
      <c r="U21" s="247" t="s">
        <v>501</v>
      </c>
      <c r="V21" s="247" t="s">
        <v>501</v>
      </c>
      <c r="W21" s="247" t="s">
        <v>501</v>
      </c>
      <c r="X21" s="247" t="s">
        <v>501</v>
      </c>
      <c r="Y21" s="247" t="s">
        <v>501</v>
      </c>
      <c r="Z21" s="247" t="s">
        <v>501</v>
      </c>
      <c r="AA21" s="247" t="s">
        <v>501</v>
      </c>
      <c r="AB21" s="247" t="s">
        <v>501</v>
      </c>
      <c r="AC21" s="247" t="s">
        <v>501</v>
      </c>
      <c r="AD21" s="247" t="s">
        <v>501</v>
      </c>
      <c r="AE21" s="248"/>
      <c r="AF21" s="249" t="s">
        <v>501</v>
      </c>
      <c r="AG21" s="249" t="s">
        <v>501</v>
      </c>
      <c r="AH21" s="249" t="s">
        <v>501</v>
      </c>
      <c r="AI21" s="249" t="s">
        <v>501</v>
      </c>
      <c r="AJ21" s="249" t="s">
        <v>501</v>
      </c>
      <c r="AK21" s="249" t="s">
        <v>414</v>
      </c>
      <c r="AL21" s="250" t="s">
        <v>12</v>
      </c>
    </row>
    <row r="22" spans="1:38" s="1" customFormat="1" ht="26.25" customHeight="1" thickBot="1" x14ac:dyDescent="0.3">
      <c r="A22" s="244" t="s">
        <v>114</v>
      </c>
      <c r="B22" s="251" t="s">
        <v>160</v>
      </c>
      <c r="C22" s="245" t="s">
        <v>290</v>
      </c>
      <c r="D22" s="246"/>
      <c r="E22" s="247" t="s">
        <v>501</v>
      </c>
      <c r="F22" s="247" t="s">
        <v>501</v>
      </c>
      <c r="G22" s="247" t="s">
        <v>501</v>
      </c>
      <c r="H22" s="247" t="s">
        <v>501</v>
      </c>
      <c r="I22" s="247" t="s">
        <v>501</v>
      </c>
      <c r="J22" s="247" t="s">
        <v>501</v>
      </c>
      <c r="K22" s="247" t="s">
        <v>501</v>
      </c>
      <c r="L22" s="247" t="s">
        <v>501</v>
      </c>
      <c r="M22" s="247" t="s">
        <v>501</v>
      </c>
      <c r="N22" s="247" t="s">
        <v>501</v>
      </c>
      <c r="O22" s="247" t="s">
        <v>501</v>
      </c>
      <c r="P22" s="247" t="s">
        <v>501</v>
      </c>
      <c r="Q22" s="247" t="s">
        <v>501</v>
      </c>
      <c r="R22" s="247" t="s">
        <v>501</v>
      </c>
      <c r="S22" s="247" t="s">
        <v>501</v>
      </c>
      <c r="T22" s="247" t="s">
        <v>501</v>
      </c>
      <c r="U22" s="247" t="s">
        <v>501</v>
      </c>
      <c r="V22" s="247" t="s">
        <v>501</v>
      </c>
      <c r="W22" s="247" t="s">
        <v>501</v>
      </c>
      <c r="X22" s="247" t="s">
        <v>501</v>
      </c>
      <c r="Y22" s="247" t="s">
        <v>501</v>
      </c>
      <c r="Z22" s="247" t="s">
        <v>501</v>
      </c>
      <c r="AA22" s="247" t="s">
        <v>501</v>
      </c>
      <c r="AB22" s="247" t="s">
        <v>501</v>
      </c>
      <c r="AC22" s="247" t="s">
        <v>501</v>
      </c>
      <c r="AD22" s="247" t="s">
        <v>501</v>
      </c>
      <c r="AE22" s="248"/>
      <c r="AF22" s="249" t="s">
        <v>501</v>
      </c>
      <c r="AG22" s="249" t="s">
        <v>501</v>
      </c>
      <c r="AH22" s="249" t="s">
        <v>501</v>
      </c>
      <c r="AI22" s="249" t="s">
        <v>501</v>
      </c>
      <c r="AJ22" s="249" t="s">
        <v>501</v>
      </c>
      <c r="AK22" s="249" t="s">
        <v>414</v>
      </c>
      <c r="AL22" s="250" t="s">
        <v>12</v>
      </c>
    </row>
    <row r="23" spans="1:38" s="1" customFormat="1" ht="26.25" customHeight="1" thickBot="1" x14ac:dyDescent="0.3">
      <c r="A23" s="244" t="s">
        <v>121</v>
      </c>
      <c r="B23" s="251" t="s">
        <v>420</v>
      </c>
      <c r="C23" s="245" t="s">
        <v>421</v>
      </c>
      <c r="D23" s="252"/>
      <c r="E23" s="247">
        <v>0.34731228233919753</v>
      </c>
      <c r="F23" s="247">
        <v>0.10416865547389444</v>
      </c>
      <c r="G23" s="247">
        <v>7.7036745167174603E-3</v>
      </c>
      <c r="H23" s="247">
        <v>6.2370111911803691E-5</v>
      </c>
      <c r="I23" s="247">
        <v>2.374182022644317E-2</v>
      </c>
      <c r="J23" s="247">
        <v>2.9569219329676346E-2</v>
      </c>
      <c r="K23" s="247">
        <v>8.0591710772839414E-2</v>
      </c>
      <c r="L23" s="247">
        <v>1.1927282774213371E-2</v>
      </c>
      <c r="M23" s="247">
        <v>0.36034997973452321</v>
      </c>
      <c r="N23" s="247">
        <v>9.3594506245004549E-3</v>
      </c>
      <c r="O23" s="247">
        <v>1.2247260807126106E-4</v>
      </c>
      <c r="P23" s="247" t="s">
        <v>502</v>
      </c>
      <c r="Q23" s="247" t="s">
        <v>502</v>
      </c>
      <c r="R23" s="247">
        <v>4.2335520905566036E-4</v>
      </c>
      <c r="S23" s="247">
        <v>1.9209316149765756E-2</v>
      </c>
      <c r="T23" s="247">
        <v>5.8740554443494682E-4</v>
      </c>
      <c r="U23" s="247">
        <v>8.1993858279535441E-5</v>
      </c>
      <c r="V23" s="247">
        <v>1.0053311482079452E-2</v>
      </c>
      <c r="W23" s="247" t="s">
        <v>502</v>
      </c>
      <c r="X23" s="247">
        <v>2.511799498030412E-4</v>
      </c>
      <c r="Y23" s="247">
        <v>4.0834913473130171E-4</v>
      </c>
      <c r="Z23" s="247" t="s">
        <v>399</v>
      </c>
      <c r="AA23" s="247" t="s">
        <v>399</v>
      </c>
      <c r="AB23" s="247">
        <v>6.5952908453434291E-4</v>
      </c>
      <c r="AC23" s="247" t="s">
        <v>502</v>
      </c>
      <c r="AD23" s="247" t="s">
        <v>399</v>
      </c>
      <c r="AE23" s="248"/>
      <c r="AF23" s="249">
        <v>352.5233396663441</v>
      </c>
      <c r="AG23" s="249" t="s">
        <v>399</v>
      </c>
      <c r="AH23" s="249" t="s">
        <v>399</v>
      </c>
      <c r="AI23" s="249" t="s">
        <v>399</v>
      </c>
      <c r="AJ23" s="249" t="s">
        <v>399</v>
      </c>
      <c r="AK23" s="249" t="s">
        <v>414</v>
      </c>
      <c r="AL23" s="250" t="s">
        <v>12</v>
      </c>
    </row>
    <row r="24" spans="1:38" s="1" customFormat="1" ht="26.25" customHeight="1" thickBot="1" x14ac:dyDescent="0.3">
      <c r="A24" s="253" t="s">
        <v>114</v>
      </c>
      <c r="B24" s="251" t="s">
        <v>326</v>
      </c>
      <c r="C24" s="245" t="s">
        <v>344</v>
      </c>
      <c r="D24" s="246"/>
      <c r="E24" s="247">
        <v>0.30745794403997651</v>
      </c>
      <c r="F24" s="247">
        <v>4.4598555026857341E-2</v>
      </c>
      <c r="G24" s="247">
        <v>1.894135928352169E-2</v>
      </c>
      <c r="H24" s="247">
        <v>9.5390276707316775E-4</v>
      </c>
      <c r="I24" s="247">
        <v>8.7846422971056253E-3</v>
      </c>
      <c r="J24" s="247">
        <v>8.7856571213903237E-3</v>
      </c>
      <c r="K24" s="247">
        <v>8.7864464291673126E-3</v>
      </c>
      <c r="L24" s="247">
        <v>4.2941779212669288E-3</v>
      </c>
      <c r="M24" s="247">
        <v>6.9395558050542622E-2</v>
      </c>
      <c r="N24" s="247">
        <v>6.2228927308129712E-5</v>
      </c>
      <c r="O24" s="247">
        <v>3.8514075800909231E-6</v>
      </c>
      <c r="P24" s="247">
        <v>8.707352836383502E-4</v>
      </c>
      <c r="Q24" s="247">
        <v>1.6448179743888341E-4</v>
      </c>
      <c r="R24" s="247">
        <v>9.7185105239962807E-5</v>
      </c>
      <c r="S24" s="247">
        <v>8.9341419435627273E-5</v>
      </c>
      <c r="T24" s="247">
        <v>2.4344111467089664E-5</v>
      </c>
      <c r="U24" s="247">
        <v>1.3044422132783165E-4</v>
      </c>
      <c r="V24" s="247">
        <v>1.2130465783796503E-2</v>
      </c>
      <c r="W24" s="247">
        <v>1.3474335495948472E-3</v>
      </c>
      <c r="X24" s="247">
        <v>6.9499037785630271E-6</v>
      </c>
      <c r="Y24" s="247">
        <v>1.6754846054467275E-5</v>
      </c>
      <c r="Z24" s="247">
        <v>4.9960575774541698E-6</v>
      </c>
      <c r="AA24" s="247">
        <v>4.3033657168058891E-6</v>
      </c>
      <c r="AB24" s="247">
        <v>3.3004173127290361E-5</v>
      </c>
      <c r="AC24" s="247">
        <v>6.9910117390387847E-8</v>
      </c>
      <c r="AD24" s="247">
        <v>1.9168903155428923E-5</v>
      </c>
      <c r="AE24" s="248"/>
      <c r="AF24" s="249">
        <v>379.08653461429901</v>
      </c>
      <c r="AG24" s="249">
        <v>0.11275825385546424</v>
      </c>
      <c r="AH24" s="249">
        <v>1526.5816838503258</v>
      </c>
      <c r="AI24" s="249" t="s">
        <v>399</v>
      </c>
      <c r="AJ24" s="249" t="s">
        <v>399</v>
      </c>
      <c r="AK24" s="249" t="s">
        <v>414</v>
      </c>
      <c r="AL24" s="250" t="s">
        <v>12</v>
      </c>
    </row>
    <row r="25" spans="1:38" s="1" customFormat="1" ht="26.25" customHeight="1" thickBot="1" x14ac:dyDescent="0.3">
      <c r="A25" s="244" t="s">
        <v>122</v>
      </c>
      <c r="B25" s="251" t="s">
        <v>162</v>
      </c>
      <c r="C25" s="254" t="s">
        <v>303</v>
      </c>
      <c r="D25" s="246"/>
      <c r="E25" s="247" t="s">
        <v>501</v>
      </c>
      <c r="F25" s="247" t="s">
        <v>501</v>
      </c>
      <c r="G25" s="247" t="s">
        <v>501</v>
      </c>
      <c r="H25" s="247" t="s">
        <v>501</v>
      </c>
      <c r="I25" s="247" t="s">
        <v>501</v>
      </c>
      <c r="J25" s="247" t="s">
        <v>501</v>
      </c>
      <c r="K25" s="247" t="s">
        <v>501</v>
      </c>
      <c r="L25" s="247" t="s">
        <v>501</v>
      </c>
      <c r="M25" s="247" t="s">
        <v>501</v>
      </c>
      <c r="N25" s="247" t="s">
        <v>501</v>
      </c>
      <c r="O25" s="247" t="s">
        <v>501</v>
      </c>
      <c r="P25" s="247" t="s">
        <v>501</v>
      </c>
      <c r="Q25" s="247" t="s">
        <v>501</v>
      </c>
      <c r="R25" s="247" t="s">
        <v>501</v>
      </c>
      <c r="S25" s="247" t="s">
        <v>501</v>
      </c>
      <c r="T25" s="247" t="s">
        <v>501</v>
      </c>
      <c r="U25" s="247" t="s">
        <v>501</v>
      </c>
      <c r="V25" s="247" t="s">
        <v>501</v>
      </c>
      <c r="W25" s="247" t="s">
        <v>501</v>
      </c>
      <c r="X25" s="247" t="s">
        <v>501</v>
      </c>
      <c r="Y25" s="247" t="s">
        <v>501</v>
      </c>
      <c r="Z25" s="247" t="s">
        <v>501</v>
      </c>
      <c r="AA25" s="247" t="s">
        <v>501</v>
      </c>
      <c r="AB25" s="247" t="s">
        <v>501</v>
      </c>
      <c r="AC25" s="247" t="s">
        <v>501</v>
      </c>
      <c r="AD25" s="247" t="s">
        <v>501</v>
      </c>
      <c r="AE25" s="248"/>
      <c r="AF25" s="249" t="s">
        <v>501</v>
      </c>
      <c r="AG25" s="249" t="s">
        <v>501</v>
      </c>
      <c r="AH25" s="249" t="s">
        <v>501</v>
      </c>
      <c r="AI25" s="249" t="s">
        <v>501</v>
      </c>
      <c r="AJ25" s="249" t="s">
        <v>501</v>
      </c>
      <c r="AK25" s="249" t="s">
        <v>414</v>
      </c>
      <c r="AL25" s="250" t="s">
        <v>12</v>
      </c>
    </row>
    <row r="26" spans="1:38" s="1" customFormat="1" ht="26.25" customHeight="1" thickBot="1" x14ac:dyDescent="0.3">
      <c r="A26" s="244" t="s">
        <v>122</v>
      </c>
      <c r="B26" s="244" t="s">
        <v>161</v>
      </c>
      <c r="C26" s="245" t="s">
        <v>313</v>
      </c>
      <c r="D26" s="246"/>
      <c r="E26" s="247" t="s">
        <v>501</v>
      </c>
      <c r="F26" s="247" t="s">
        <v>501</v>
      </c>
      <c r="G26" s="247" t="s">
        <v>501</v>
      </c>
      <c r="H26" s="247" t="s">
        <v>501</v>
      </c>
      <c r="I26" s="247" t="s">
        <v>501</v>
      </c>
      <c r="J26" s="247" t="s">
        <v>501</v>
      </c>
      <c r="K26" s="247" t="s">
        <v>501</v>
      </c>
      <c r="L26" s="247" t="s">
        <v>501</v>
      </c>
      <c r="M26" s="247" t="s">
        <v>501</v>
      </c>
      <c r="N26" s="247" t="s">
        <v>501</v>
      </c>
      <c r="O26" s="247" t="s">
        <v>501</v>
      </c>
      <c r="P26" s="247" t="s">
        <v>501</v>
      </c>
      <c r="Q26" s="247" t="s">
        <v>501</v>
      </c>
      <c r="R26" s="247" t="s">
        <v>501</v>
      </c>
      <c r="S26" s="247" t="s">
        <v>501</v>
      </c>
      <c r="T26" s="247" t="s">
        <v>501</v>
      </c>
      <c r="U26" s="247" t="s">
        <v>501</v>
      </c>
      <c r="V26" s="247" t="s">
        <v>501</v>
      </c>
      <c r="W26" s="247" t="s">
        <v>501</v>
      </c>
      <c r="X26" s="247" t="s">
        <v>501</v>
      </c>
      <c r="Y26" s="247" t="s">
        <v>501</v>
      </c>
      <c r="Z26" s="247" t="s">
        <v>501</v>
      </c>
      <c r="AA26" s="247" t="s">
        <v>501</v>
      </c>
      <c r="AB26" s="247" t="s">
        <v>501</v>
      </c>
      <c r="AC26" s="247" t="s">
        <v>501</v>
      </c>
      <c r="AD26" s="247" t="s">
        <v>501</v>
      </c>
      <c r="AE26" s="248"/>
      <c r="AF26" s="249" t="s">
        <v>501</v>
      </c>
      <c r="AG26" s="249" t="s">
        <v>501</v>
      </c>
      <c r="AH26" s="249" t="s">
        <v>501</v>
      </c>
      <c r="AI26" s="249" t="s">
        <v>501</v>
      </c>
      <c r="AJ26" s="249" t="s">
        <v>501</v>
      </c>
      <c r="AK26" s="249" t="s">
        <v>414</v>
      </c>
      <c r="AL26" s="250" t="s">
        <v>12</v>
      </c>
    </row>
    <row r="27" spans="1:38" s="1" customFormat="1" ht="26.25" customHeight="1" thickBot="1" x14ac:dyDescent="0.3">
      <c r="A27" s="244" t="s">
        <v>123</v>
      </c>
      <c r="B27" s="244" t="s">
        <v>163</v>
      </c>
      <c r="C27" s="245" t="s">
        <v>53</v>
      </c>
      <c r="D27" s="246"/>
      <c r="E27" s="247">
        <v>3.0798825197150546</v>
      </c>
      <c r="F27" s="247">
        <v>3.2868407971300706</v>
      </c>
      <c r="G27" s="247">
        <v>0.1438216930388368</v>
      </c>
      <c r="H27" s="247">
        <v>4.3919619401521844E-2</v>
      </c>
      <c r="I27" s="247">
        <v>0.22952060973645386</v>
      </c>
      <c r="J27" s="247">
        <v>0.22952060973645386</v>
      </c>
      <c r="K27" s="247">
        <v>0.22952060973645386</v>
      </c>
      <c r="L27" s="247">
        <v>0.13869172653890793</v>
      </c>
      <c r="M27" s="247">
        <v>26.330571002359843</v>
      </c>
      <c r="N27" s="247">
        <v>3.4850195290850206</v>
      </c>
      <c r="O27" s="247">
        <v>2.9637507125826322E-5</v>
      </c>
      <c r="P27" s="247">
        <v>1.5652914886671102E-3</v>
      </c>
      <c r="Q27" s="247">
        <v>4.6664740118288805E-5</v>
      </c>
      <c r="R27" s="247">
        <v>1.5453302764486918E-3</v>
      </c>
      <c r="S27" s="247">
        <v>1.0709956459386181E-3</v>
      </c>
      <c r="T27" s="247">
        <v>3.0770414050376277E-4</v>
      </c>
      <c r="U27" s="247">
        <v>3.4054465984924973E-5</v>
      </c>
      <c r="V27" s="247">
        <v>5.7514956532855772E-3</v>
      </c>
      <c r="W27" s="247">
        <v>0.1118833</v>
      </c>
      <c r="X27" s="247">
        <v>2.9730526088000003E-3</v>
      </c>
      <c r="Y27" s="247">
        <v>3.6456202583000003E-3</v>
      </c>
      <c r="Z27" s="247">
        <v>2.4849637478000001E-3</v>
      </c>
      <c r="AA27" s="247">
        <v>3.3773086098000003E-3</v>
      </c>
      <c r="AB27" s="247">
        <v>1.2480945224700002E-2</v>
      </c>
      <c r="AC27" s="247">
        <v>1.1188349999999999E-4</v>
      </c>
      <c r="AD27" s="247">
        <v>2.2940899999999999E-5</v>
      </c>
      <c r="AE27" s="248"/>
      <c r="AF27" s="247">
        <v>9335.7802584747005</v>
      </c>
      <c r="AG27" s="247" t="s">
        <v>399</v>
      </c>
      <c r="AH27" s="247">
        <v>0</v>
      </c>
      <c r="AI27" s="247">
        <v>0</v>
      </c>
      <c r="AJ27" s="247">
        <v>2.2245441999999998E-3</v>
      </c>
      <c r="AK27" s="247" t="s">
        <v>399</v>
      </c>
      <c r="AL27" s="250" t="s">
        <v>12</v>
      </c>
    </row>
    <row r="28" spans="1:38" s="1" customFormat="1" ht="26.25" customHeight="1" thickBot="1" x14ac:dyDescent="0.3">
      <c r="A28" s="244" t="s">
        <v>123</v>
      </c>
      <c r="B28" s="244" t="s">
        <v>164</v>
      </c>
      <c r="C28" s="245" t="s">
        <v>146</v>
      </c>
      <c r="D28" s="246"/>
      <c r="E28" s="247">
        <v>0.56043603820967614</v>
      </c>
      <c r="F28" s="247">
        <v>8.7406245245380959E-2</v>
      </c>
      <c r="G28" s="247">
        <v>2.9465357939200857E-2</v>
      </c>
      <c r="H28" s="247">
        <v>5.2916104745870417E-4</v>
      </c>
      <c r="I28" s="247">
        <v>8.509724002474349E-2</v>
      </c>
      <c r="J28" s="247">
        <v>8.509724002474349E-2</v>
      </c>
      <c r="K28" s="247">
        <v>8.509724002474349E-2</v>
      </c>
      <c r="L28" s="247">
        <v>5.0359789283576567E-2</v>
      </c>
      <c r="M28" s="247">
        <v>0.5978637298859697</v>
      </c>
      <c r="N28" s="247">
        <v>3.1837037174917496E-2</v>
      </c>
      <c r="O28" s="247">
        <v>1.7368806373613695E-6</v>
      </c>
      <c r="P28" s="247">
        <v>1.6971599681098193E-4</v>
      </c>
      <c r="Q28" s="247">
        <v>3.3586144687281522E-6</v>
      </c>
      <c r="R28" s="247">
        <v>2.633740430909326E-4</v>
      </c>
      <c r="S28" s="247">
        <v>1.769325271621869E-4</v>
      </c>
      <c r="T28" s="247">
        <v>8.6747246393642693E-6</v>
      </c>
      <c r="U28" s="247">
        <v>3.2434676627335671E-6</v>
      </c>
      <c r="V28" s="247">
        <v>5.8036977511220431E-4</v>
      </c>
      <c r="W28" s="247">
        <v>1.2785000000000001E-2</v>
      </c>
      <c r="X28" s="247">
        <v>6.1792635890000008E-4</v>
      </c>
      <c r="Y28" s="247">
        <v>6.9530698920000004E-4</v>
      </c>
      <c r="Z28" s="247">
        <v>5.4227902829999993E-4</v>
      </c>
      <c r="AA28" s="247">
        <v>5.8038848950000004E-4</v>
      </c>
      <c r="AB28" s="247">
        <v>2.4359008659000005E-3</v>
      </c>
      <c r="AC28" s="247">
        <v>1.27849E-5</v>
      </c>
      <c r="AD28" s="247">
        <v>2.8507000000000001E-6</v>
      </c>
      <c r="AE28" s="248"/>
      <c r="AF28" s="247">
        <v>1336.8790238212</v>
      </c>
      <c r="AG28" s="247" t="s">
        <v>399</v>
      </c>
      <c r="AH28" s="247" t="s">
        <v>502</v>
      </c>
      <c r="AI28" s="247">
        <v>0</v>
      </c>
      <c r="AJ28" s="247" t="s">
        <v>399</v>
      </c>
      <c r="AK28" s="247" t="s">
        <v>399</v>
      </c>
      <c r="AL28" s="250" t="s">
        <v>12</v>
      </c>
    </row>
    <row r="29" spans="1:38" s="1" customFormat="1" ht="26.25" customHeight="1" thickBot="1" x14ac:dyDescent="0.3">
      <c r="A29" s="244" t="s">
        <v>123</v>
      </c>
      <c r="B29" s="244" t="s">
        <v>165</v>
      </c>
      <c r="C29" s="245" t="s">
        <v>147</v>
      </c>
      <c r="D29" s="246"/>
      <c r="E29" s="247">
        <v>1.7230856028214818</v>
      </c>
      <c r="F29" s="247">
        <v>0.1265919354876292</v>
      </c>
      <c r="G29" s="247">
        <v>4.4603717339476601E-2</v>
      </c>
      <c r="H29" s="247">
        <v>4.5518074460781184E-4</v>
      </c>
      <c r="I29" s="247">
        <v>6.8331466723530188E-2</v>
      </c>
      <c r="J29" s="247">
        <v>6.8331466723530188E-2</v>
      </c>
      <c r="K29" s="247">
        <v>6.8331466723530188E-2</v>
      </c>
      <c r="L29" s="247">
        <v>3.8030729540198753E-2</v>
      </c>
      <c r="M29" s="247">
        <v>0.43086030097394257</v>
      </c>
      <c r="N29" s="247">
        <v>3.5450995802659699E-4</v>
      </c>
      <c r="O29" s="247">
        <v>2.3252155524541285E-6</v>
      </c>
      <c r="P29" s="247">
        <v>2.4632300696893558E-4</v>
      </c>
      <c r="Q29" s="247">
        <v>4.6492323721786414E-6</v>
      </c>
      <c r="R29" s="247">
        <v>3.9495459495109819E-4</v>
      </c>
      <c r="S29" s="247">
        <v>2.6485520489025091E-4</v>
      </c>
      <c r="T29" s="247">
        <v>9.3188432007607529E-6</v>
      </c>
      <c r="U29" s="247">
        <v>4.6480336394490257E-6</v>
      </c>
      <c r="V29" s="247">
        <v>8.3661009311893552E-4</v>
      </c>
      <c r="W29" s="247">
        <v>9.9279999999999993E-3</v>
      </c>
      <c r="X29" s="247">
        <v>1.4182866390000001E-4</v>
      </c>
      <c r="Y29" s="247">
        <v>8.5885135440000001E-4</v>
      </c>
      <c r="Z29" s="247">
        <v>9.5970729320000005E-4</v>
      </c>
      <c r="AA29" s="247">
        <v>2.2062236639999998E-4</v>
      </c>
      <c r="AB29" s="247">
        <v>2.1810096779000003E-3</v>
      </c>
      <c r="AC29" s="247">
        <v>5.6771000000000002E-6</v>
      </c>
      <c r="AD29" s="247">
        <v>1.8470000000000001E-6</v>
      </c>
      <c r="AE29" s="248"/>
      <c r="AF29" s="247">
        <v>1983.9790977503001</v>
      </c>
      <c r="AG29" s="247" t="s">
        <v>399</v>
      </c>
      <c r="AH29" s="247">
        <v>16.161634947300001</v>
      </c>
      <c r="AI29" s="247">
        <v>0</v>
      </c>
      <c r="AJ29" s="247">
        <v>0</v>
      </c>
      <c r="AK29" s="247" t="s">
        <v>399</v>
      </c>
      <c r="AL29" s="250" t="s">
        <v>12</v>
      </c>
    </row>
    <row r="30" spans="1:38" s="1" customFormat="1" ht="26.25" customHeight="1" thickBot="1" x14ac:dyDescent="0.3">
      <c r="A30" s="244" t="s">
        <v>123</v>
      </c>
      <c r="B30" s="244" t="s">
        <v>166</v>
      </c>
      <c r="C30" s="245" t="s">
        <v>54</v>
      </c>
      <c r="D30" s="246"/>
      <c r="E30" s="247">
        <v>8.317976753344376E-3</v>
      </c>
      <c r="F30" s="247">
        <v>0.19764116106154672</v>
      </c>
      <c r="G30" s="247">
        <v>7.7240769076164951E-4</v>
      </c>
      <c r="H30" s="247">
        <v>8.0893766133596938E-5</v>
      </c>
      <c r="I30" s="247">
        <v>3.2701474350816948E-3</v>
      </c>
      <c r="J30" s="247">
        <v>3.2701474350816948E-3</v>
      </c>
      <c r="K30" s="247">
        <v>3.2701474350816948E-3</v>
      </c>
      <c r="L30" s="247">
        <v>5.0196870887495547E-4</v>
      </c>
      <c r="M30" s="247">
        <v>0.91773179091607671</v>
      </c>
      <c r="N30" s="247">
        <v>4.5611963560105155E-2</v>
      </c>
      <c r="O30" s="247">
        <v>4.141875982739717E-5</v>
      </c>
      <c r="P30" s="247">
        <v>1.4358860918005021E-5</v>
      </c>
      <c r="Q30" s="247">
        <v>4.9513313510362151E-7</v>
      </c>
      <c r="R30" s="247">
        <v>1.8340272666101361E-4</v>
      </c>
      <c r="S30" s="247">
        <v>7.0177309647841387E-3</v>
      </c>
      <c r="T30" s="247">
        <v>2.9114639799267885E-4</v>
      </c>
      <c r="U30" s="247">
        <v>4.1238546357789008E-5</v>
      </c>
      <c r="V30" s="247">
        <v>4.1110698457411726E-3</v>
      </c>
      <c r="W30" s="247">
        <v>1.1299000000000001E-3</v>
      </c>
      <c r="X30" s="247">
        <v>1.72165247E-5</v>
      </c>
      <c r="Y30" s="247">
        <v>3.1563628700000002E-5</v>
      </c>
      <c r="Z30" s="247">
        <v>1.0760327900000001E-5</v>
      </c>
      <c r="AA30" s="247">
        <v>3.6943792599999998E-5</v>
      </c>
      <c r="AB30" s="247">
        <v>9.6484273900000004E-5</v>
      </c>
      <c r="AC30" s="247">
        <v>1.1298E-6</v>
      </c>
      <c r="AD30" s="247">
        <v>1.1298E-6</v>
      </c>
      <c r="AE30" s="248"/>
      <c r="AF30" s="247">
        <v>72.246526186799997</v>
      </c>
      <c r="AG30" s="247" t="s">
        <v>399</v>
      </c>
      <c r="AH30" s="247" t="s">
        <v>502</v>
      </c>
      <c r="AI30" s="247">
        <v>0</v>
      </c>
      <c r="AJ30" s="247" t="s">
        <v>399</v>
      </c>
      <c r="AK30" s="247" t="s">
        <v>399</v>
      </c>
      <c r="AL30" s="250" t="s">
        <v>12</v>
      </c>
    </row>
    <row r="31" spans="1:38" s="1" customFormat="1" ht="26.25" customHeight="1" thickBot="1" x14ac:dyDescent="0.3">
      <c r="A31" s="244" t="s">
        <v>123</v>
      </c>
      <c r="B31" s="244" t="s">
        <v>167</v>
      </c>
      <c r="C31" s="245" t="s">
        <v>55</v>
      </c>
      <c r="D31" s="246"/>
      <c r="E31" s="247" t="s">
        <v>399</v>
      </c>
      <c r="F31" s="247">
        <v>0.77851227389104738</v>
      </c>
      <c r="G31" s="247" t="s">
        <v>399</v>
      </c>
      <c r="H31" s="247" t="s">
        <v>399</v>
      </c>
      <c r="I31" s="247" t="s">
        <v>399</v>
      </c>
      <c r="J31" s="247" t="s">
        <v>399</v>
      </c>
      <c r="K31" s="247" t="s">
        <v>399</v>
      </c>
      <c r="L31" s="247" t="s">
        <v>399</v>
      </c>
      <c r="M31" s="247" t="s">
        <v>399</v>
      </c>
      <c r="N31" s="247" t="s">
        <v>399</v>
      </c>
      <c r="O31" s="247" t="s">
        <v>399</v>
      </c>
      <c r="P31" s="247" t="s">
        <v>399</v>
      </c>
      <c r="Q31" s="247" t="s">
        <v>399</v>
      </c>
      <c r="R31" s="247" t="s">
        <v>399</v>
      </c>
      <c r="S31" s="247" t="s">
        <v>399</v>
      </c>
      <c r="T31" s="247" t="s">
        <v>399</v>
      </c>
      <c r="U31" s="247" t="s">
        <v>399</v>
      </c>
      <c r="V31" s="247" t="s">
        <v>399</v>
      </c>
      <c r="W31" s="247" t="s">
        <v>399</v>
      </c>
      <c r="X31" s="247" t="s">
        <v>399</v>
      </c>
      <c r="Y31" s="247" t="s">
        <v>399</v>
      </c>
      <c r="Z31" s="247" t="s">
        <v>399</v>
      </c>
      <c r="AA31" s="247" t="s">
        <v>399</v>
      </c>
      <c r="AB31" s="247" t="s">
        <v>399</v>
      </c>
      <c r="AC31" s="247" t="s">
        <v>399</v>
      </c>
      <c r="AD31" s="247" t="s">
        <v>399</v>
      </c>
      <c r="AE31" s="248"/>
      <c r="AF31" s="247">
        <v>36.123312053799999</v>
      </c>
      <c r="AG31" s="247" t="s">
        <v>399</v>
      </c>
      <c r="AH31" s="247" t="s">
        <v>399</v>
      </c>
      <c r="AI31" s="247">
        <v>0</v>
      </c>
      <c r="AJ31" s="247" t="s">
        <v>399</v>
      </c>
      <c r="AK31" s="247" t="s">
        <v>399</v>
      </c>
      <c r="AL31" s="250" t="s">
        <v>12</v>
      </c>
    </row>
    <row r="32" spans="1:38" s="1" customFormat="1" ht="26.25" customHeight="1" thickBot="1" x14ac:dyDescent="0.3">
      <c r="A32" s="244" t="s">
        <v>123</v>
      </c>
      <c r="B32" s="244" t="s">
        <v>168</v>
      </c>
      <c r="C32" s="245" t="s">
        <v>56</v>
      </c>
      <c r="D32" s="246"/>
      <c r="E32" s="247" t="s">
        <v>399</v>
      </c>
      <c r="F32" s="247" t="s">
        <v>399</v>
      </c>
      <c r="G32" s="247" t="s">
        <v>399</v>
      </c>
      <c r="H32" s="247" t="s">
        <v>399</v>
      </c>
      <c r="I32" s="247">
        <v>5.496825559835198E-2</v>
      </c>
      <c r="J32" s="247">
        <v>0.11049461454934885</v>
      </c>
      <c r="K32" s="247">
        <v>0.1362768894361161</v>
      </c>
      <c r="L32" s="247">
        <v>1.1256563492550779E-2</v>
      </c>
      <c r="M32" s="247" t="s">
        <v>399</v>
      </c>
      <c r="N32" s="247">
        <v>0.46972979389274783</v>
      </c>
      <c r="O32" s="247">
        <v>1.9786437795916469E-3</v>
      </c>
      <c r="P32" s="247">
        <v>0</v>
      </c>
      <c r="Q32" s="247">
        <v>5.3336527918182034E-3</v>
      </c>
      <c r="R32" s="247">
        <v>0.17615860440621101</v>
      </c>
      <c r="S32" s="247">
        <v>3.8746894404897918</v>
      </c>
      <c r="T32" s="247">
        <v>2.6535814972375414E-2</v>
      </c>
      <c r="U32" s="247">
        <v>2.7255377887223215E-3</v>
      </c>
      <c r="V32" s="247">
        <v>1.1069791678115009</v>
      </c>
      <c r="W32" s="247" t="s">
        <v>502</v>
      </c>
      <c r="X32" s="247" t="s">
        <v>502</v>
      </c>
      <c r="Y32" s="247" t="s">
        <v>502</v>
      </c>
      <c r="Z32" s="247" t="s">
        <v>502</v>
      </c>
      <c r="AA32" s="247" t="s">
        <v>502</v>
      </c>
      <c r="AB32" s="247" t="s">
        <v>502</v>
      </c>
      <c r="AC32" s="247" t="s">
        <v>502</v>
      </c>
      <c r="AD32" s="247" t="s">
        <v>502</v>
      </c>
      <c r="AE32" s="248"/>
      <c r="AF32" s="247" t="s">
        <v>399</v>
      </c>
      <c r="AG32" s="247" t="s">
        <v>399</v>
      </c>
      <c r="AH32" s="247" t="s">
        <v>399</v>
      </c>
      <c r="AI32" s="247" t="s">
        <v>399</v>
      </c>
      <c r="AJ32" s="247" t="s">
        <v>399</v>
      </c>
      <c r="AK32" s="247">
        <v>3629.008464833139</v>
      </c>
      <c r="AL32" s="250" t="s">
        <v>367</v>
      </c>
    </row>
    <row r="33" spans="1:38" s="1" customFormat="1" ht="26.25" customHeight="1" thickBot="1" x14ac:dyDescent="0.3">
      <c r="A33" s="244" t="s">
        <v>123</v>
      </c>
      <c r="B33" s="244" t="s">
        <v>169</v>
      </c>
      <c r="C33" s="245" t="s">
        <v>57</v>
      </c>
      <c r="D33" s="246"/>
      <c r="E33" s="247" t="s">
        <v>399</v>
      </c>
      <c r="F33" s="247" t="s">
        <v>399</v>
      </c>
      <c r="G33" s="247" t="s">
        <v>399</v>
      </c>
      <c r="H33" s="247" t="s">
        <v>399</v>
      </c>
      <c r="I33" s="247">
        <v>1.7177639870724778E-2</v>
      </c>
      <c r="J33" s="247">
        <v>3.181044420504589E-2</v>
      </c>
      <c r="K33" s="247">
        <v>6.362088841009178E-2</v>
      </c>
      <c r="L33" s="247">
        <v>6.7438141714697283E-4</v>
      </c>
      <c r="M33" s="247" t="s">
        <v>399</v>
      </c>
      <c r="N33" s="247" t="s">
        <v>502</v>
      </c>
      <c r="O33" s="247" t="s">
        <v>502</v>
      </c>
      <c r="P33" s="247" t="s">
        <v>502</v>
      </c>
      <c r="Q33" s="247" t="s">
        <v>502</v>
      </c>
      <c r="R33" s="247" t="s">
        <v>502</v>
      </c>
      <c r="S33" s="247" t="s">
        <v>502</v>
      </c>
      <c r="T33" s="247" t="s">
        <v>502</v>
      </c>
      <c r="U33" s="247" t="s">
        <v>502</v>
      </c>
      <c r="V33" s="247" t="s">
        <v>502</v>
      </c>
      <c r="W33" s="247" t="s">
        <v>502</v>
      </c>
      <c r="X33" s="247" t="s">
        <v>502</v>
      </c>
      <c r="Y33" s="247" t="s">
        <v>502</v>
      </c>
      <c r="Z33" s="247" t="s">
        <v>502</v>
      </c>
      <c r="AA33" s="247" t="s">
        <v>502</v>
      </c>
      <c r="AB33" s="247" t="s">
        <v>502</v>
      </c>
      <c r="AC33" s="247" t="s">
        <v>502</v>
      </c>
      <c r="AD33" s="247" t="s">
        <v>502</v>
      </c>
      <c r="AE33" s="248"/>
      <c r="AF33" s="247" t="s">
        <v>399</v>
      </c>
      <c r="AG33" s="247" t="s">
        <v>399</v>
      </c>
      <c r="AH33" s="247" t="s">
        <v>399</v>
      </c>
      <c r="AI33" s="247" t="s">
        <v>399</v>
      </c>
      <c r="AJ33" s="247" t="s">
        <v>399</v>
      </c>
      <c r="AK33" s="247">
        <v>3629.008464833139</v>
      </c>
      <c r="AL33" s="250" t="s">
        <v>367</v>
      </c>
    </row>
    <row r="34" spans="1:38" s="1" customFormat="1" ht="26.25" customHeight="1" thickBot="1" x14ac:dyDescent="0.3">
      <c r="A34" s="244" t="s">
        <v>121</v>
      </c>
      <c r="B34" s="244" t="s">
        <v>170</v>
      </c>
      <c r="C34" s="245" t="s">
        <v>58</v>
      </c>
      <c r="D34" s="246"/>
      <c r="E34" s="247">
        <v>0.10537039954522223</v>
      </c>
      <c r="F34" s="247">
        <v>9.3528115100845327E-3</v>
      </c>
      <c r="G34" s="247">
        <v>8.2118030818671955E-3</v>
      </c>
      <c r="H34" s="247">
        <v>1.4089725287835296E-5</v>
      </c>
      <c r="I34" s="247">
        <v>2.7548438338853426E-3</v>
      </c>
      <c r="J34" s="247">
        <v>2.8948766864392884E-3</v>
      </c>
      <c r="K34" s="247">
        <v>3.0565195471034109E-3</v>
      </c>
      <c r="L34" s="247">
        <v>1.7906484920254728E-3</v>
      </c>
      <c r="M34" s="247">
        <v>2.1514924074492053E-2</v>
      </c>
      <c r="N34" s="247" t="s">
        <v>502</v>
      </c>
      <c r="O34" s="247">
        <v>2.0140527558684807E-5</v>
      </c>
      <c r="P34" s="247" t="s">
        <v>502</v>
      </c>
      <c r="Q34" s="247" t="s">
        <v>502</v>
      </c>
      <c r="R34" s="247">
        <v>1.0052975772854263E-4</v>
      </c>
      <c r="S34" s="247">
        <v>3.4178388827055678E-3</v>
      </c>
      <c r="T34" s="247">
        <v>1.407243728134715E-4</v>
      </c>
      <c r="U34" s="247">
        <v>2.0140527558684807E-5</v>
      </c>
      <c r="V34" s="247">
        <v>2.0105951545708526E-3</v>
      </c>
      <c r="W34" s="247" t="s">
        <v>502</v>
      </c>
      <c r="X34" s="247">
        <v>6.0335142643613708E-5</v>
      </c>
      <c r="Y34" s="247">
        <v>1.0052975772854263E-4</v>
      </c>
      <c r="Z34" s="247" t="s">
        <v>502</v>
      </c>
      <c r="AA34" s="247" t="s">
        <v>502</v>
      </c>
      <c r="AB34" s="247">
        <v>1.6086490037215632E-4</v>
      </c>
      <c r="AC34" s="247" t="s">
        <v>399</v>
      </c>
      <c r="AD34" s="247" t="s">
        <v>399</v>
      </c>
      <c r="AE34" s="248"/>
      <c r="AF34" s="249">
        <v>86.440032440707327</v>
      </c>
      <c r="AG34" s="249" t="s">
        <v>399</v>
      </c>
      <c r="AH34" s="249" t="s">
        <v>399</v>
      </c>
      <c r="AI34" s="249" t="s">
        <v>399</v>
      </c>
      <c r="AJ34" s="249" t="s">
        <v>399</v>
      </c>
      <c r="AK34" s="249" t="s">
        <v>414</v>
      </c>
      <c r="AL34" s="250" t="s">
        <v>12</v>
      </c>
    </row>
    <row r="35" spans="1:38" s="36" customFormat="1" ht="26.25" customHeight="1" thickBot="1" x14ac:dyDescent="0.3">
      <c r="A35" s="244" t="s">
        <v>124</v>
      </c>
      <c r="B35" s="244" t="s">
        <v>171</v>
      </c>
      <c r="C35" s="245" t="s">
        <v>59</v>
      </c>
      <c r="D35" s="246"/>
      <c r="E35" s="247" t="s">
        <v>501</v>
      </c>
      <c r="F35" s="247" t="s">
        <v>501</v>
      </c>
      <c r="G35" s="247" t="s">
        <v>501</v>
      </c>
      <c r="H35" s="247" t="s">
        <v>501</v>
      </c>
      <c r="I35" s="247" t="s">
        <v>501</v>
      </c>
      <c r="J35" s="247" t="s">
        <v>501</v>
      </c>
      <c r="K35" s="247" t="s">
        <v>501</v>
      </c>
      <c r="L35" s="247" t="s">
        <v>501</v>
      </c>
      <c r="M35" s="247" t="s">
        <v>501</v>
      </c>
      <c r="N35" s="247" t="s">
        <v>501</v>
      </c>
      <c r="O35" s="247" t="s">
        <v>501</v>
      </c>
      <c r="P35" s="247" t="s">
        <v>501</v>
      </c>
      <c r="Q35" s="247" t="s">
        <v>501</v>
      </c>
      <c r="R35" s="247" t="s">
        <v>501</v>
      </c>
      <c r="S35" s="247" t="s">
        <v>501</v>
      </c>
      <c r="T35" s="247" t="s">
        <v>501</v>
      </c>
      <c r="U35" s="247" t="s">
        <v>501</v>
      </c>
      <c r="V35" s="247" t="s">
        <v>501</v>
      </c>
      <c r="W35" s="247" t="s">
        <v>501</v>
      </c>
      <c r="X35" s="247" t="s">
        <v>501</v>
      </c>
      <c r="Y35" s="247" t="s">
        <v>501</v>
      </c>
      <c r="Z35" s="247" t="s">
        <v>501</v>
      </c>
      <c r="AA35" s="247" t="s">
        <v>501</v>
      </c>
      <c r="AB35" s="247" t="s">
        <v>501</v>
      </c>
      <c r="AC35" s="247" t="s">
        <v>501</v>
      </c>
      <c r="AD35" s="247" t="s">
        <v>501</v>
      </c>
      <c r="AE35" s="248"/>
      <c r="AF35" s="249" t="s">
        <v>501</v>
      </c>
      <c r="AG35" s="249" t="s">
        <v>501</v>
      </c>
      <c r="AH35" s="249" t="s">
        <v>501</v>
      </c>
      <c r="AI35" s="249" t="s">
        <v>501</v>
      </c>
      <c r="AJ35" s="249" t="s">
        <v>501</v>
      </c>
      <c r="AK35" s="249" t="s">
        <v>414</v>
      </c>
      <c r="AL35" s="250" t="s">
        <v>12</v>
      </c>
    </row>
    <row r="36" spans="1:38" s="1" customFormat="1" ht="26.25" customHeight="1" thickBot="1" x14ac:dyDescent="0.3">
      <c r="A36" s="244" t="s">
        <v>124</v>
      </c>
      <c r="B36" s="244" t="s">
        <v>172</v>
      </c>
      <c r="C36" s="245" t="s">
        <v>345</v>
      </c>
      <c r="D36" s="246"/>
      <c r="E36" s="247">
        <v>4.4930133731522111E-2</v>
      </c>
      <c r="F36" s="247">
        <v>1.6025737184742798E-3</v>
      </c>
      <c r="G36" s="247">
        <v>1.7224038122708367E-3</v>
      </c>
      <c r="H36" s="247">
        <v>4.1829806869434609E-6</v>
      </c>
      <c r="I36" s="247">
        <v>8.0116383039340641E-4</v>
      </c>
      <c r="J36" s="247">
        <v>8.5849527157327854E-4</v>
      </c>
      <c r="K36" s="247">
        <v>8.5849527157327854E-4</v>
      </c>
      <c r="L36" s="247">
        <v>2.6613353418771635E-4</v>
      </c>
      <c r="M36" s="247">
        <v>4.234652801311585E-3</v>
      </c>
      <c r="N36" s="247">
        <v>7.4383238921353428E-5</v>
      </c>
      <c r="O36" s="247">
        <v>5.7331441179872136E-6</v>
      </c>
      <c r="P36" s="247">
        <v>1.7174826585214912E-5</v>
      </c>
      <c r="Q36" s="247">
        <v>2.2883364934455401E-5</v>
      </c>
      <c r="R36" s="247">
        <v>2.8616509052442619E-5</v>
      </c>
      <c r="S36" s="247">
        <v>5.0368008624548607E-4</v>
      </c>
      <c r="T36" s="247">
        <v>5.7233018104885236E-4</v>
      </c>
      <c r="U36" s="247">
        <v>5.7233018104885239E-5</v>
      </c>
      <c r="V36" s="247">
        <v>6.8674700572112933E-4</v>
      </c>
      <c r="W36" s="247">
        <v>7.4383238921353415E-2</v>
      </c>
      <c r="X36" s="247" t="s">
        <v>502</v>
      </c>
      <c r="Y36" s="247" t="s">
        <v>502</v>
      </c>
      <c r="Z36" s="247" t="s">
        <v>502</v>
      </c>
      <c r="AA36" s="247" t="s">
        <v>502</v>
      </c>
      <c r="AB36" s="247">
        <v>1.9438557309913727E-6</v>
      </c>
      <c r="AC36" s="247">
        <v>4.5766729868910801E-5</v>
      </c>
      <c r="AD36" s="247">
        <v>2.1751499572105996E-5</v>
      </c>
      <c r="AE36" s="248"/>
      <c r="AF36" s="249">
        <v>24.605768746726238</v>
      </c>
      <c r="AG36" s="249" t="s">
        <v>399</v>
      </c>
      <c r="AH36" s="249" t="s">
        <v>399</v>
      </c>
      <c r="AI36" s="249" t="s">
        <v>399</v>
      </c>
      <c r="AJ36" s="249" t="s">
        <v>399</v>
      </c>
      <c r="AK36" s="249" t="s">
        <v>414</v>
      </c>
      <c r="AL36" s="250" t="s">
        <v>12</v>
      </c>
    </row>
    <row r="37" spans="1:38" s="1" customFormat="1" ht="26.25" customHeight="1" thickBot="1" x14ac:dyDescent="0.3">
      <c r="A37" s="244" t="s">
        <v>121</v>
      </c>
      <c r="B37" s="244" t="s">
        <v>173</v>
      </c>
      <c r="C37" s="245" t="s">
        <v>422</v>
      </c>
      <c r="D37" s="246"/>
      <c r="E37" s="247" t="s">
        <v>399</v>
      </c>
      <c r="F37" s="247" t="s">
        <v>399</v>
      </c>
      <c r="G37" s="247" t="s">
        <v>399</v>
      </c>
      <c r="H37" s="247" t="s">
        <v>399</v>
      </c>
      <c r="I37" s="247" t="s">
        <v>399</v>
      </c>
      <c r="J37" s="247" t="s">
        <v>399</v>
      </c>
      <c r="K37" s="247" t="s">
        <v>399</v>
      </c>
      <c r="L37" s="247" t="s">
        <v>399</v>
      </c>
      <c r="M37" s="247" t="s">
        <v>399</v>
      </c>
      <c r="N37" s="247" t="s">
        <v>399</v>
      </c>
      <c r="O37" s="247" t="s">
        <v>399</v>
      </c>
      <c r="P37" s="247" t="s">
        <v>399</v>
      </c>
      <c r="Q37" s="247" t="s">
        <v>399</v>
      </c>
      <c r="R37" s="247" t="s">
        <v>399</v>
      </c>
      <c r="S37" s="247" t="s">
        <v>399</v>
      </c>
      <c r="T37" s="247" t="s">
        <v>399</v>
      </c>
      <c r="U37" s="247" t="s">
        <v>399</v>
      </c>
      <c r="V37" s="247" t="s">
        <v>399</v>
      </c>
      <c r="W37" s="247" t="s">
        <v>399</v>
      </c>
      <c r="X37" s="247" t="s">
        <v>399</v>
      </c>
      <c r="Y37" s="247" t="s">
        <v>399</v>
      </c>
      <c r="Z37" s="247" t="s">
        <v>399</v>
      </c>
      <c r="AA37" s="247" t="s">
        <v>399</v>
      </c>
      <c r="AB37" s="247" t="s">
        <v>399</v>
      </c>
      <c r="AC37" s="247" t="s">
        <v>399</v>
      </c>
      <c r="AD37" s="247" t="s">
        <v>399</v>
      </c>
      <c r="AE37" s="248"/>
      <c r="AF37" s="249" t="s">
        <v>399</v>
      </c>
      <c r="AG37" s="249" t="s">
        <v>399</v>
      </c>
      <c r="AH37" s="249">
        <v>18.344055258467023</v>
      </c>
      <c r="AI37" s="249" t="s">
        <v>399</v>
      </c>
      <c r="AJ37" s="249" t="s">
        <v>399</v>
      </c>
      <c r="AK37" s="249" t="s">
        <v>414</v>
      </c>
      <c r="AL37" s="250" t="s">
        <v>12</v>
      </c>
    </row>
    <row r="38" spans="1:38" s="1" customFormat="1" ht="26.25" customHeight="1" thickBot="1" x14ac:dyDescent="0.3">
      <c r="A38" s="244" t="s">
        <v>121</v>
      </c>
      <c r="B38" s="244" t="s">
        <v>174</v>
      </c>
      <c r="C38" s="245" t="s">
        <v>281</v>
      </c>
      <c r="D38" s="255"/>
      <c r="E38" s="247">
        <v>1.0408911684282042E-2</v>
      </c>
      <c r="F38" s="247">
        <v>8.1976490275326728E-4</v>
      </c>
      <c r="G38" s="247">
        <v>2.2695866517817413E-4</v>
      </c>
      <c r="H38" s="247">
        <v>1.8259846837258534E-6</v>
      </c>
      <c r="I38" s="247">
        <v>7.332024574858867E-4</v>
      </c>
      <c r="J38" s="247">
        <v>7.9509825020550003E-4</v>
      </c>
      <c r="K38" s="247">
        <v>1.2419287423886033E-3</v>
      </c>
      <c r="L38" s="247">
        <v>3.7278347624146219E-4</v>
      </c>
      <c r="M38" s="247">
        <v>3.832584357716393E-3</v>
      </c>
      <c r="N38" s="247">
        <v>5.1158207923261431E-7</v>
      </c>
      <c r="O38" s="247">
        <v>3.3675757748936691E-6</v>
      </c>
      <c r="P38" s="247" t="s">
        <v>502</v>
      </c>
      <c r="Q38" s="247" t="s">
        <v>502</v>
      </c>
      <c r="R38" s="247">
        <v>1.2924907202009092E-5</v>
      </c>
      <c r="S38" s="247">
        <v>4.6678530335714122E-4</v>
      </c>
      <c r="T38" s="247">
        <v>1.75671854491644E-5</v>
      </c>
      <c r="U38" s="247">
        <v>2.3642482658630069E-6</v>
      </c>
      <c r="V38" s="247">
        <v>2.7042381983992392E-4</v>
      </c>
      <c r="W38" s="247" t="s">
        <v>502</v>
      </c>
      <c r="X38" s="247">
        <v>7.082115922937642E-6</v>
      </c>
      <c r="Y38" s="247">
        <v>1.1802870099992032E-5</v>
      </c>
      <c r="Z38" s="247" t="s">
        <v>399</v>
      </c>
      <c r="AA38" s="247" t="s">
        <v>399</v>
      </c>
      <c r="AB38" s="247">
        <v>1.8884986022929668E-5</v>
      </c>
      <c r="AC38" s="247" t="s">
        <v>502</v>
      </c>
      <c r="AD38" s="247" t="s">
        <v>399</v>
      </c>
      <c r="AE38" s="248"/>
      <c r="AF38" s="249">
        <v>10.102337430746546</v>
      </c>
      <c r="AG38" s="249" t="s">
        <v>399</v>
      </c>
      <c r="AH38" s="249" t="s">
        <v>399</v>
      </c>
      <c r="AI38" s="249" t="s">
        <v>399</v>
      </c>
      <c r="AJ38" s="249" t="s">
        <v>399</v>
      </c>
      <c r="AK38" s="249" t="s">
        <v>414</v>
      </c>
      <c r="AL38" s="250" t="s">
        <v>12</v>
      </c>
    </row>
    <row r="39" spans="1:38" s="1" customFormat="1" ht="26.25" customHeight="1" thickBot="1" x14ac:dyDescent="0.3">
      <c r="A39" s="244" t="s">
        <v>115</v>
      </c>
      <c r="B39" s="244" t="s">
        <v>175</v>
      </c>
      <c r="C39" s="245" t="s">
        <v>423</v>
      </c>
      <c r="D39" s="246"/>
      <c r="E39" s="247">
        <v>0.81466794446381929</v>
      </c>
      <c r="F39" s="247">
        <v>0.35247552198268928</v>
      </c>
      <c r="G39" s="247">
        <v>0.53894282677604255</v>
      </c>
      <c r="H39" s="247">
        <v>6.8082742996012401E-3</v>
      </c>
      <c r="I39" s="247">
        <v>0.10998206863270729</v>
      </c>
      <c r="J39" s="247">
        <v>0.1269599050137748</v>
      </c>
      <c r="K39" s="247">
        <v>0.1269599050137748</v>
      </c>
      <c r="L39" s="247">
        <v>5.7370132254239037E-2</v>
      </c>
      <c r="M39" s="247">
        <v>0.82802633812432269</v>
      </c>
      <c r="N39" s="247">
        <v>4.5388673367217712E-2</v>
      </c>
      <c r="O39" s="247">
        <v>8.5825533868372575E-4</v>
      </c>
      <c r="P39" s="247">
        <v>6.1840396575780082E-3</v>
      </c>
      <c r="Q39" s="247">
        <v>3.8700304668833115E-3</v>
      </c>
      <c r="R39" s="247">
        <v>5.6728038775996859E-2</v>
      </c>
      <c r="S39" s="247">
        <v>1.700488654888855E-2</v>
      </c>
      <c r="T39" s="247">
        <v>0.70754510005025273</v>
      </c>
      <c r="U39" s="247">
        <v>1.1693546999913759E-3</v>
      </c>
      <c r="V39" s="247">
        <v>0.10946187309768793</v>
      </c>
      <c r="W39" s="247">
        <v>3.936570632633643E-2</v>
      </c>
      <c r="X39" s="247">
        <v>1.8243445412288231E-5</v>
      </c>
      <c r="Y39" s="247">
        <v>1.150605229364606E-4</v>
      </c>
      <c r="Z39" s="247">
        <v>2.106507571969753E-5</v>
      </c>
      <c r="AA39" s="247">
        <v>1.972514174695195E-5</v>
      </c>
      <c r="AB39" s="247">
        <v>1.740941858153983E-4</v>
      </c>
      <c r="AC39" s="247">
        <v>1.24504133461162E-3</v>
      </c>
      <c r="AD39" s="247">
        <v>7.3570624317959357E-4</v>
      </c>
      <c r="AE39" s="248"/>
      <c r="AF39" s="249">
        <v>5659.2787936891809</v>
      </c>
      <c r="AG39" s="249" t="s">
        <v>399</v>
      </c>
      <c r="AH39" s="249">
        <v>10403.910700387203</v>
      </c>
      <c r="AI39" s="249" t="s">
        <v>399</v>
      </c>
      <c r="AJ39" s="249" t="s">
        <v>399</v>
      </c>
      <c r="AK39" s="249" t="s">
        <v>414</v>
      </c>
      <c r="AL39" s="250" t="s">
        <v>12</v>
      </c>
    </row>
    <row r="40" spans="1:38" s="1" customFormat="1" ht="26.25" customHeight="1" thickBot="1" x14ac:dyDescent="0.3">
      <c r="A40" s="244" t="s">
        <v>121</v>
      </c>
      <c r="B40" s="244" t="s">
        <v>176</v>
      </c>
      <c r="C40" s="245" t="s">
        <v>424</v>
      </c>
      <c r="D40" s="246"/>
      <c r="E40" s="247" t="s">
        <v>503</v>
      </c>
      <c r="F40" s="247" t="s">
        <v>503</v>
      </c>
      <c r="G40" s="247" t="s">
        <v>503</v>
      </c>
      <c r="H40" s="247" t="s">
        <v>503</v>
      </c>
      <c r="I40" s="247" t="s">
        <v>503</v>
      </c>
      <c r="J40" s="247" t="s">
        <v>503</v>
      </c>
      <c r="K40" s="247" t="s">
        <v>503</v>
      </c>
      <c r="L40" s="247" t="s">
        <v>503</v>
      </c>
      <c r="M40" s="247" t="s">
        <v>503</v>
      </c>
      <c r="N40" s="247" t="s">
        <v>503</v>
      </c>
      <c r="O40" s="247" t="s">
        <v>503</v>
      </c>
      <c r="P40" s="247" t="s">
        <v>503</v>
      </c>
      <c r="Q40" s="247" t="s">
        <v>503</v>
      </c>
      <c r="R40" s="247" t="s">
        <v>503</v>
      </c>
      <c r="S40" s="247" t="s">
        <v>503</v>
      </c>
      <c r="T40" s="247" t="s">
        <v>503</v>
      </c>
      <c r="U40" s="247" t="s">
        <v>503</v>
      </c>
      <c r="V40" s="247" t="s">
        <v>503</v>
      </c>
      <c r="W40" s="247" t="s">
        <v>503</v>
      </c>
      <c r="X40" s="247" t="s">
        <v>503</v>
      </c>
      <c r="Y40" s="247" t="s">
        <v>503</v>
      </c>
      <c r="Z40" s="247" t="s">
        <v>503</v>
      </c>
      <c r="AA40" s="247" t="s">
        <v>503</v>
      </c>
      <c r="AB40" s="247" t="s">
        <v>503</v>
      </c>
      <c r="AC40" s="247" t="s">
        <v>503</v>
      </c>
      <c r="AD40" s="247" t="s">
        <v>503</v>
      </c>
      <c r="AE40" s="248"/>
      <c r="AF40" s="249" t="s">
        <v>503</v>
      </c>
      <c r="AG40" s="249" t="s">
        <v>503</v>
      </c>
      <c r="AH40" s="249" t="s">
        <v>503</v>
      </c>
      <c r="AI40" s="249" t="s">
        <v>503</v>
      </c>
      <c r="AJ40" s="249" t="s">
        <v>503</v>
      </c>
      <c r="AK40" s="249" t="s">
        <v>414</v>
      </c>
      <c r="AL40" s="250" t="s">
        <v>12</v>
      </c>
    </row>
    <row r="41" spans="1:38" s="1" customFormat="1" ht="26.25" customHeight="1" thickBot="1" x14ac:dyDescent="0.3">
      <c r="A41" s="244" t="s">
        <v>115</v>
      </c>
      <c r="B41" s="244" t="s">
        <v>177</v>
      </c>
      <c r="C41" s="245" t="s">
        <v>425</v>
      </c>
      <c r="D41" s="246"/>
      <c r="E41" s="247">
        <v>1.6283329091834031</v>
      </c>
      <c r="F41" s="247">
        <v>0.30683922600864705</v>
      </c>
      <c r="G41" s="247">
        <v>1.1457061156282065</v>
      </c>
      <c r="H41" s="247">
        <v>2.1758832866164618E-2</v>
      </c>
      <c r="I41" s="247">
        <v>0.27053912312013828</v>
      </c>
      <c r="J41" s="247">
        <v>0.27443462699328991</v>
      </c>
      <c r="K41" s="247">
        <v>0.29449428509538966</v>
      </c>
      <c r="L41" s="247">
        <v>1.9347270334391809E-2</v>
      </c>
      <c r="M41" s="247">
        <v>3.4747363298021385</v>
      </c>
      <c r="N41" s="247">
        <v>6.1260989385900091E-2</v>
      </c>
      <c r="O41" s="247">
        <v>2.7678348467826421E-3</v>
      </c>
      <c r="P41" s="247">
        <v>5.6750480243388472E-3</v>
      </c>
      <c r="Q41" s="247">
        <v>3.6411967881299573E-3</v>
      </c>
      <c r="R41" s="247">
        <v>1.0743287105317884E-2</v>
      </c>
      <c r="S41" s="247">
        <v>1.2086957052663426E-2</v>
      </c>
      <c r="T41" s="247">
        <v>5.9301458771684008E-3</v>
      </c>
      <c r="U41" s="247">
        <v>5.2712129569531238E-2</v>
      </c>
      <c r="V41" s="247">
        <v>0.18313080754739011</v>
      </c>
      <c r="W41" s="247">
        <v>0.49807489865913857</v>
      </c>
      <c r="X41" s="247">
        <v>0.11058108094562877</v>
      </c>
      <c r="Y41" s="247">
        <v>0.15366923687653972</v>
      </c>
      <c r="Z41" s="247">
        <v>6.0884454306926288E-2</v>
      </c>
      <c r="AA41" s="247">
        <v>5.503370848434997E-2</v>
      </c>
      <c r="AB41" s="247">
        <v>0.38016848061344477</v>
      </c>
      <c r="AC41" s="247">
        <v>1.0772613203684687E-3</v>
      </c>
      <c r="AD41" s="247">
        <v>7.4213361550732118E-2</v>
      </c>
      <c r="AE41" s="248"/>
      <c r="AF41" s="249">
        <v>10640.39339999999</v>
      </c>
      <c r="AG41" s="249">
        <v>436.51003277121845</v>
      </c>
      <c r="AH41" s="249">
        <v>20816.576379999995</v>
      </c>
      <c r="AI41" s="249">
        <v>161.32502001006264</v>
      </c>
      <c r="AJ41" s="249" t="s">
        <v>399</v>
      </c>
      <c r="AK41" s="249" t="s">
        <v>414</v>
      </c>
      <c r="AL41" s="250" t="s">
        <v>12</v>
      </c>
    </row>
    <row r="42" spans="1:38" s="1" customFormat="1" ht="26.25" customHeight="1" thickBot="1" x14ac:dyDescent="0.3">
      <c r="A42" s="244" t="s">
        <v>121</v>
      </c>
      <c r="B42" s="244" t="s">
        <v>178</v>
      </c>
      <c r="C42" s="245" t="s">
        <v>60</v>
      </c>
      <c r="D42" s="246"/>
      <c r="E42" s="247">
        <v>2.4282115075285739E-3</v>
      </c>
      <c r="F42" s="247">
        <v>0.11562576275437299</v>
      </c>
      <c r="G42" s="247">
        <v>1.724722312196379E-4</v>
      </c>
      <c r="H42" s="247">
        <v>6.2573075806714449E-6</v>
      </c>
      <c r="I42" s="247">
        <v>3.4319978581225883E-4</v>
      </c>
      <c r="J42" s="247">
        <v>3.5510538039397883E-4</v>
      </c>
      <c r="K42" s="247">
        <v>3.6842901778285877E-4</v>
      </c>
      <c r="L42" s="247">
        <v>3.2922152241342967E-5</v>
      </c>
      <c r="M42" s="247">
        <v>0.21005894333775346</v>
      </c>
      <c r="N42" s="247">
        <v>1.0117257936384821E-2</v>
      </c>
      <c r="O42" s="247">
        <v>3.9686415110297003E-6</v>
      </c>
      <c r="P42" s="247" t="s">
        <v>502</v>
      </c>
      <c r="Q42" s="247" t="s">
        <v>502</v>
      </c>
      <c r="R42" s="247">
        <v>4.190741136197409E-5</v>
      </c>
      <c r="S42" s="247">
        <v>1.1414296412804643E-3</v>
      </c>
      <c r="T42" s="247">
        <v>2.9450527454152696E-5</v>
      </c>
      <c r="U42" s="247">
        <v>3.6853040858897001E-6</v>
      </c>
      <c r="V42" s="247">
        <v>5.4828726291396204E-4</v>
      </c>
      <c r="W42" s="247" t="s">
        <v>502</v>
      </c>
      <c r="X42" s="247">
        <v>1.0312305285228646E-5</v>
      </c>
      <c r="Y42" s="247">
        <v>1.1396850453228647E-5</v>
      </c>
      <c r="Z42" s="247" t="s">
        <v>399</v>
      </c>
      <c r="AA42" s="247" t="s">
        <v>399</v>
      </c>
      <c r="AB42" s="247">
        <v>2.1709155738457302E-5</v>
      </c>
      <c r="AC42" s="247" t="s">
        <v>502</v>
      </c>
      <c r="AD42" s="247" t="s">
        <v>399</v>
      </c>
      <c r="AE42" s="248"/>
      <c r="AF42" s="249">
        <v>16.13205010557358</v>
      </c>
      <c r="AG42" s="249" t="s">
        <v>399</v>
      </c>
      <c r="AH42" s="249" t="s">
        <v>399</v>
      </c>
      <c r="AI42" s="249" t="s">
        <v>399</v>
      </c>
      <c r="AJ42" s="249" t="s">
        <v>399</v>
      </c>
      <c r="AK42" s="249" t="s">
        <v>414</v>
      </c>
      <c r="AL42" s="250" t="s">
        <v>12</v>
      </c>
    </row>
    <row r="43" spans="1:38" s="1" customFormat="1" ht="26.25" customHeight="1" thickBot="1" x14ac:dyDescent="0.3">
      <c r="A43" s="244" t="s">
        <v>115</v>
      </c>
      <c r="B43" s="244" t="s">
        <v>179</v>
      </c>
      <c r="C43" s="245" t="s">
        <v>61</v>
      </c>
      <c r="D43" s="246"/>
      <c r="E43" s="247" t="s">
        <v>501</v>
      </c>
      <c r="F43" s="247" t="s">
        <v>501</v>
      </c>
      <c r="G43" s="247" t="s">
        <v>501</v>
      </c>
      <c r="H43" s="247" t="s">
        <v>501</v>
      </c>
      <c r="I43" s="247" t="s">
        <v>501</v>
      </c>
      <c r="J43" s="247" t="s">
        <v>501</v>
      </c>
      <c r="K43" s="247" t="s">
        <v>501</v>
      </c>
      <c r="L43" s="247" t="s">
        <v>501</v>
      </c>
      <c r="M43" s="247" t="s">
        <v>501</v>
      </c>
      <c r="N43" s="247" t="s">
        <v>501</v>
      </c>
      <c r="O43" s="247" t="s">
        <v>501</v>
      </c>
      <c r="P43" s="247" t="s">
        <v>501</v>
      </c>
      <c r="Q43" s="247" t="s">
        <v>501</v>
      </c>
      <c r="R43" s="247" t="s">
        <v>501</v>
      </c>
      <c r="S43" s="247" t="s">
        <v>501</v>
      </c>
      <c r="T43" s="247" t="s">
        <v>501</v>
      </c>
      <c r="U43" s="247" t="s">
        <v>501</v>
      </c>
      <c r="V43" s="247" t="s">
        <v>501</v>
      </c>
      <c r="W43" s="247" t="s">
        <v>501</v>
      </c>
      <c r="X43" s="247" t="s">
        <v>501</v>
      </c>
      <c r="Y43" s="247" t="s">
        <v>501</v>
      </c>
      <c r="Z43" s="247" t="s">
        <v>501</v>
      </c>
      <c r="AA43" s="247" t="s">
        <v>501</v>
      </c>
      <c r="AB43" s="247" t="s">
        <v>501</v>
      </c>
      <c r="AC43" s="247" t="s">
        <v>501</v>
      </c>
      <c r="AD43" s="247" t="s">
        <v>501</v>
      </c>
      <c r="AE43" s="248"/>
      <c r="AF43" s="249" t="s">
        <v>501</v>
      </c>
      <c r="AG43" s="249" t="s">
        <v>501</v>
      </c>
      <c r="AH43" s="249" t="s">
        <v>501</v>
      </c>
      <c r="AI43" s="249" t="s">
        <v>501</v>
      </c>
      <c r="AJ43" s="249" t="s">
        <v>501</v>
      </c>
      <c r="AK43" s="249" t="s">
        <v>414</v>
      </c>
      <c r="AL43" s="250" t="s">
        <v>12</v>
      </c>
    </row>
    <row r="44" spans="1:38" s="1" customFormat="1" ht="26.25" customHeight="1" thickBot="1" x14ac:dyDescent="0.3">
      <c r="A44" s="244" t="s">
        <v>121</v>
      </c>
      <c r="B44" s="244" t="s">
        <v>180</v>
      </c>
      <c r="C44" s="245" t="s">
        <v>62</v>
      </c>
      <c r="D44" s="246"/>
      <c r="E44" s="247">
        <v>3.802638271263131E-3</v>
      </c>
      <c r="F44" s="247">
        <v>1.3888085031277978E-2</v>
      </c>
      <c r="G44" s="247">
        <v>1.0042330860099557E-4</v>
      </c>
      <c r="H44" s="247">
        <v>7.5473772786873902E-7</v>
      </c>
      <c r="I44" s="247">
        <v>4.6846160779229521E-4</v>
      </c>
      <c r="J44" s="247">
        <v>4.884493953307567E-4</v>
      </c>
      <c r="K44" s="247">
        <v>6.9046158009998743E-4</v>
      </c>
      <c r="L44" s="247">
        <v>1.2254918095117986E-4</v>
      </c>
      <c r="M44" s="247">
        <v>3.0411849167750738E-2</v>
      </c>
      <c r="N44" s="247">
        <v>1.1849269028213047E-3</v>
      </c>
      <c r="O44" s="247">
        <v>4.1675992210018137E-6</v>
      </c>
      <c r="P44" s="247" t="s">
        <v>502</v>
      </c>
      <c r="Q44" s="247" t="s">
        <v>502</v>
      </c>
      <c r="R44" s="247">
        <v>1.1774493794447529E-5</v>
      </c>
      <c r="S44" s="247">
        <v>5.2857772879751552E-4</v>
      </c>
      <c r="T44" s="247">
        <v>1.4309058378435767E-5</v>
      </c>
      <c r="U44" s="247">
        <v>1.2672816388941202E-6</v>
      </c>
      <c r="V44" s="247">
        <v>3.0509907425633505E-4</v>
      </c>
      <c r="W44" s="247" t="s">
        <v>502</v>
      </c>
      <c r="X44" s="247">
        <v>4.2335027393823601E-6</v>
      </c>
      <c r="Y44" s="247">
        <v>5.9048250117706009E-6</v>
      </c>
      <c r="Z44" s="247" t="s">
        <v>399</v>
      </c>
      <c r="AA44" s="247" t="s">
        <v>399</v>
      </c>
      <c r="AB44" s="247">
        <v>1.0138327751152963E-5</v>
      </c>
      <c r="AC44" s="247" t="s">
        <v>502</v>
      </c>
      <c r="AD44" s="247" t="s">
        <v>399</v>
      </c>
      <c r="AE44" s="248"/>
      <c r="AF44" s="249">
        <v>5.4572742537117769</v>
      </c>
      <c r="AG44" s="249" t="s">
        <v>399</v>
      </c>
      <c r="AH44" s="249" t="s">
        <v>399</v>
      </c>
      <c r="AI44" s="249" t="s">
        <v>399</v>
      </c>
      <c r="AJ44" s="249" t="s">
        <v>399</v>
      </c>
      <c r="AK44" s="249" t="s">
        <v>414</v>
      </c>
      <c r="AL44" s="250" t="s">
        <v>12</v>
      </c>
    </row>
    <row r="45" spans="1:38" s="1" customFormat="1" ht="26.25" customHeight="1" thickBot="1" x14ac:dyDescent="0.3">
      <c r="A45" s="244" t="s">
        <v>121</v>
      </c>
      <c r="B45" s="244" t="s">
        <v>181</v>
      </c>
      <c r="C45" s="245" t="s">
        <v>131</v>
      </c>
      <c r="D45" s="246"/>
      <c r="E45" s="247" t="s">
        <v>501</v>
      </c>
      <c r="F45" s="247" t="s">
        <v>501</v>
      </c>
      <c r="G45" s="247" t="s">
        <v>501</v>
      </c>
      <c r="H45" s="247" t="s">
        <v>501</v>
      </c>
      <c r="I45" s="247" t="s">
        <v>501</v>
      </c>
      <c r="J45" s="247" t="s">
        <v>501</v>
      </c>
      <c r="K45" s="247" t="s">
        <v>501</v>
      </c>
      <c r="L45" s="247" t="s">
        <v>501</v>
      </c>
      <c r="M45" s="247" t="s">
        <v>501</v>
      </c>
      <c r="N45" s="247" t="s">
        <v>501</v>
      </c>
      <c r="O45" s="247" t="s">
        <v>501</v>
      </c>
      <c r="P45" s="247" t="s">
        <v>501</v>
      </c>
      <c r="Q45" s="247" t="s">
        <v>501</v>
      </c>
      <c r="R45" s="247" t="s">
        <v>501</v>
      </c>
      <c r="S45" s="247" t="s">
        <v>501</v>
      </c>
      <c r="T45" s="247" t="s">
        <v>501</v>
      </c>
      <c r="U45" s="247" t="s">
        <v>501</v>
      </c>
      <c r="V45" s="247" t="s">
        <v>501</v>
      </c>
      <c r="W45" s="247" t="s">
        <v>501</v>
      </c>
      <c r="X45" s="247" t="s">
        <v>501</v>
      </c>
      <c r="Y45" s="247" t="s">
        <v>501</v>
      </c>
      <c r="Z45" s="247" t="s">
        <v>501</v>
      </c>
      <c r="AA45" s="247" t="s">
        <v>501</v>
      </c>
      <c r="AB45" s="247" t="s">
        <v>501</v>
      </c>
      <c r="AC45" s="247" t="s">
        <v>501</v>
      </c>
      <c r="AD45" s="247" t="s">
        <v>501</v>
      </c>
      <c r="AE45" s="248"/>
      <c r="AF45" s="249" t="s">
        <v>501</v>
      </c>
      <c r="AG45" s="249" t="s">
        <v>501</v>
      </c>
      <c r="AH45" s="249" t="s">
        <v>501</v>
      </c>
      <c r="AI45" s="249" t="s">
        <v>501</v>
      </c>
      <c r="AJ45" s="249" t="s">
        <v>501</v>
      </c>
      <c r="AK45" s="249" t="s">
        <v>414</v>
      </c>
      <c r="AL45" s="250" t="s">
        <v>12</v>
      </c>
    </row>
    <row r="46" spans="1:38" s="1" customFormat="1" ht="26.25" customHeight="1" thickBot="1" x14ac:dyDescent="0.3">
      <c r="A46" s="244" t="s">
        <v>115</v>
      </c>
      <c r="B46" s="244" t="s">
        <v>182</v>
      </c>
      <c r="C46" s="245" t="s">
        <v>63</v>
      </c>
      <c r="D46" s="246"/>
      <c r="E46" s="247" t="s">
        <v>501</v>
      </c>
      <c r="F46" s="247" t="s">
        <v>501</v>
      </c>
      <c r="G46" s="247" t="s">
        <v>501</v>
      </c>
      <c r="H46" s="247" t="s">
        <v>501</v>
      </c>
      <c r="I46" s="247" t="s">
        <v>501</v>
      </c>
      <c r="J46" s="247" t="s">
        <v>501</v>
      </c>
      <c r="K46" s="247" t="s">
        <v>501</v>
      </c>
      <c r="L46" s="247" t="s">
        <v>501</v>
      </c>
      <c r="M46" s="247" t="s">
        <v>501</v>
      </c>
      <c r="N46" s="247" t="s">
        <v>501</v>
      </c>
      <c r="O46" s="247" t="s">
        <v>501</v>
      </c>
      <c r="P46" s="247" t="s">
        <v>501</v>
      </c>
      <c r="Q46" s="247" t="s">
        <v>501</v>
      </c>
      <c r="R46" s="247" t="s">
        <v>501</v>
      </c>
      <c r="S46" s="247" t="s">
        <v>501</v>
      </c>
      <c r="T46" s="247" t="s">
        <v>501</v>
      </c>
      <c r="U46" s="247" t="s">
        <v>501</v>
      </c>
      <c r="V46" s="247" t="s">
        <v>501</v>
      </c>
      <c r="W46" s="247" t="s">
        <v>501</v>
      </c>
      <c r="X46" s="247" t="s">
        <v>501</v>
      </c>
      <c r="Y46" s="247" t="s">
        <v>501</v>
      </c>
      <c r="Z46" s="247" t="s">
        <v>501</v>
      </c>
      <c r="AA46" s="247" t="s">
        <v>501</v>
      </c>
      <c r="AB46" s="247" t="s">
        <v>501</v>
      </c>
      <c r="AC46" s="247" t="s">
        <v>501</v>
      </c>
      <c r="AD46" s="247" t="s">
        <v>501</v>
      </c>
      <c r="AE46" s="248"/>
      <c r="AF46" s="249" t="s">
        <v>501</v>
      </c>
      <c r="AG46" s="249" t="s">
        <v>501</v>
      </c>
      <c r="AH46" s="249" t="s">
        <v>501</v>
      </c>
      <c r="AI46" s="249" t="s">
        <v>501</v>
      </c>
      <c r="AJ46" s="249" t="s">
        <v>501</v>
      </c>
      <c r="AK46" s="249" t="s">
        <v>414</v>
      </c>
      <c r="AL46" s="250" t="s">
        <v>12</v>
      </c>
    </row>
    <row r="47" spans="1:38" s="1" customFormat="1" ht="26.25" customHeight="1" thickBot="1" x14ac:dyDescent="0.3">
      <c r="A47" s="244" t="s">
        <v>121</v>
      </c>
      <c r="B47" s="244" t="s">
        <v>183</v>
      </c>
      <c r="C47" s="245" t="s">
        <v>64</v>
      </c>
      <c r="D47" s="246"/>
      <c r="E47" s="247">
        <v>1.0330912934915199E-4</v>
      </c>
      <c r="F47" s="247">
        <v>1.4482483446455218E-5</v>
      </c>
      <c r="G47" s="247">
        <v>2.237228555258245E-6</v>
      </c>
      <c r="H47" s="247">
        <v>1.6947402725619012E-8</v>
      </c>
      <c r="I47" s="247">
        <v>1.2122085315010433E-5</v>
      </c>
      <c r="J47" s="247">
        <v>9.6618336628874761E-5</v>
      </c>
      <c r="K47" s="247">
        <v>7.2233422699503587E-4</v>
      </c>
      <c r="L47" s="247">
        <v>5.3911526485384363E-6</v>
      </c>
      <c r="M47" s="247">
        <v>4.9754840914034639E-5</v>
      </c>
      <c r="N47" s="247">
        <v>3.8089645139912672E-8</v>
      </c>
      <c r="O47" s="247">
        <v>1.3748298933952284E-6</v>
      </c>
      <c r="P47" s="247" t="s">
        <v>502</v>
      </c>
      <c r="Q47" s="247" t="s">
        <v>502</v>
      </c>
      <c r="R47" s="247">
        <v>1.6075687107820038E-6</v>
      </c>
      <c r="S47" s="247">
        <v>1.4663777593874289E-4</v>
      </c>
      <c r="T47" s="247">
        <v>1.6223181197706658E-6</v>
      </c>
      <c r="U47" s="247">
        <v>2.3311574800024121E-8</v>
      </c>
      <c r="V47" s="247">
        <v>5.0478933233989042E-5</v>
      </c>
      <c r="W47" s="247" t="s">
        <v>502</v>
      </c>
      <c r="X47" s="247">
        <v>6.5147335289963643E-8</v>
      </c>
      <c r="Y47" s="247">
        <v>1.1008394329553165E-7</v>
      </c>
      <c r="Z47" s="247" t="s">
        <v>399</v>
      </c>
      <c r="AA47" s="247" t="s">
        <v>399</v>
      </c>
      <c r="AB47" s="247">
        <v>1.7523127858549529E-7</v>
      </c>
      <c r="AC47" s="247" t="s">
        <v>502</v>
      </c>
      <c r="AD47" s="247" t="s">
        <v>399</v>
      </c>
      <c r="AE47" s="248"/>
      <c r="AF47" s="249">
        <v>9.9530265667568951E-2</v>
      </c>
      <c r="AG47" s="249" t="s">
        <v>399</v>
      </c>
      <c r="AH47" s="249" t="s">
        <v>399</v>
      </c>
      <c r="AI47" s="249" t="s">
        <v>399</v>
      </c>
      <c r="AJ47" s="249" t="s">
        <v>399</v>
      </c>
      <c r="AK47" s="249" t="s">
        <v>414</v>
      </c>
      <c r="AL47" s="250" t="s">
        <v>12</v>
      </c>
    </row>
    <row r="48" spans="1:38" s="1" customFormat="1" ht="26.25" customHeight="1" thickBot="1" x14ac:dyDescent="0.3">
      <c r="A48" s="244" t="s">
        <v>116</v>
      </c>
      <c r="B48" s="244" t="s">
        <v>184</v>
      </c>
      <c r="C48" s="245" t="s">
        <v>65</v>
      </c>
      <c r="D48" s="246"/>
      <c r="E48" s="247" t="s">
        <v>501</v>
      </c>
      <c r="F48" s="247" t="s">
        <v>501</v>
      </c>
      <c r="G48" s="247" t="s">
        <v>501</v>
      </c>
      <c r="H48" s="247" t="s">
        <v>501</v>
      </c>
      <c r="I48" s="247" t="s">
        <v>501</v>
      </c>
      <c r="J48" s="247" t="s">
        <v>501</v>
      </c>
      <c r="K48" s="247" t="s">
        <v>501</v>
      </c>
      <c r="L48" s="247" t="s">
        <v>501</v>
      </c>
      <c r="M48" s="247" t="s">
        <v>501</v>
      </c>
      <c r="N48" s="247" t="s">
        <v>501</v>
      </c>
      <c r="O48" s="247" t="s">
        <v>501</v>
      </c>
      <c r="P48" s="247" t="s">
        <v>501</v>
      </c>
      <c r="Q48" s="247" t="s">
        <v>501</v>
      </c>
      <c r="R48" s="247" t="s">
        <v>501</v>
      </c>
      <c r="S48" s="247" t="s">
        <v>501</v>
      </c>
      <c r="T48" s="247" t="s">
        <v>501</v>
      </c>
      <c r="U48" s="247" t="s">
        <v>501</v>
      </c>
      <c r="V48" s="247" t="s">
        <v>501</v>
      </c>
      <c r="W48" s="247" t="s">
        <v>501</v>
      </c>
      <c r="X48" s="247" t="s">
        <v>501</v>
      </c>
      <c r="Y48" s="247" t="s">
        <v>501</v>
      </c>
      <c r="Z48" s="247" t="s">
        <v>501</v>
      </c>
      <c r="AA48" s="247" t="s">
        <v>501</v>
      </c>
      <c r="AB48" s="247" t="s">
        <v>501</v>
      </c>
      <c r="AC48" s="247" t="s">
        <v>501</v>
      </c>
      <c r="AD48" s="247" t="s">
        <v>501</v>
      </c>
      <c r="AE48" s="248"/>
      <c r="AF48" s="249" t="s">
        <v>501</v>
      </c>
      <c r="AG48" s="249" t="s">
        <v>501</v>
      </c>
      <c r="AH48" s="249" t="s">
        <v>501</v>
      </c>
      <c r="AI48" s="249" t="s">
        <v>501</v>
      </c>
      <c r="AJ48" s="249" t="s">
        <v>501</v>
      </c>
      <c r="AK48" s="249" t="s">
        <v>414</v>
      </c>
      <c r="AL48" s="250" t="s">
        <v>374</v>
      </c>
    </row>
    <row r="49" spans="1:38" s="1" customFormat="1" ht="26.25" customHeight="1" thickBot="1" x14ac:dyDescent="0.3">
      <c r="A49" s="244" t="s">
        <v>116</v>
      </c>
      <c r="B49" s="244" t="s">
        <v>185</v>
      </c>
      <c r="C49" s="245" t="s">
        <v>66</v>
      </c>
      <c r="D49" s="246"/>
      <c r="E49" s="247" t="s">
        <v>501</v>
      </c>
      <c r="F49" s="247" t="s">
        <v>501</v>
      </c>
      <c r="G49" s="247" t="s">
        <v>501</v>
      </c>
      <c r="H49" s="247" t="s">
        <v>501</v>
      </c>
      <c r="I49" s="247" t="s">
        <v>501</v>
      </c>
      <c r="J49" s="247" t="s">
        <v>501</v>
      </c>
      <c r="K49" s="247" t="s">
        <v>501</v>
      </c>
      <c r="L49" s="247" t="s">
        <v>501</v>
      </c>
      <c r="M49" s="247" t="s">
        <v>501</v>
      </c>
      <c r="N49" s="247" t="s">
        <v>501</v>
      </c>
      <c r="O49" s="247" t="s">
        <v>501</v>
      </c>
      <c r="P49" s="247" t="s">
        <v>501</v>
      </c>
      <c r="Q49" s="247" t="s">
        <v>501</v>
      </c>
      <c r="R49" s="247" t="s">
        <v>501</v>
      </c>
      <c r="S49" s="247" t="s">
        <v>501</v>
      </c>
      <c r="T49" s="247" t="s">
        <v>501</v>
      </c>
      <c r="U49" s="247" t="s">
        <v>501</v>
      </c>
      <c r="V49" s="247" t="s">
        <v>501</v>
      </c>
      <c r="W49" s="247" t="s">
        <v>501</v>
      </c>
      <c r="X49" s="247" t="s">
        <v>501</v>
      </c>
      <c r="Y49" s="247" t="s">
        <v>501</v>
      </c>
      <c r="Z49" s="247" t="s">
        <v>501</v>
      </c>
      <c r="AA49" s="247" t="s">
        <v>501</v>
      </c>
      <c r="AB49" s="247" t="s">
        <v>501</v>
      </c>
      <c r="AC49" s="247" t="s">
        <v>501</v>
      </c>
      <c r="AD49" s="247" t="s">
        <v>501</v>
      </c>
      <c r="AE49" s="248"/>
      <c r="AF49" s="249" t="s">
        <v>501</v>
      </c>
      <c r="AG49" s="249" t="s">
        <v>501</v>
      </c>
      <c r="AH49" s="249" t="s">
        <v>501</v>
      </c>
      <c r="AI49" s="249" t="s">
        <v>501</v>
      </c>
      <c r="AJ49" s="249" t="s">
        <v>501</v>
      </c>
      <c r="AK49" s="249" t="s">
        <v>414</v>
      </c>
      <c r="AL49" s="250" t="s">
        <v>375</v>
      </c>
    </row>
    <row r="50" spans="1:38" s="1" customFormat="1" ht="26.25" customHeight="1" thickBot="1" x14ac:dyDescent="0.3">
      <c r="A50" s="244" t="s">
        <v>116</v>
      </c>
      <c r="B50" s="244" t="s">
        <v>186</v>
      </c>
      <c r="C50" s="245" t="s">
        <v>67</v>
      </c>
      <c r="D50" s="246"/>
      <c r="E50" s="247" t="s">
        <v>501</v>
      </c>
      <c r="F50" s="247" t="s">
        <v>501</v>
      </c>
      <c r="G50" s="247" t="s">
        <v>501</v>
      </c>
      <c r="H50" s="247" t="s">
        <v>501</v>
      </c>
      <c r="I50" s="247" t="s">
        <v>501</v>
      </c>
      <c r="J50" s="247" t="s">
        <v>501</v>
      </c>
      <c r="K50" s="247" t="s">
        <v>501</v>
      </c>
      <c r="L50" s="247" t="s">
        <v>501</v>
      </c>
      <c r="M50" s="247" t="s">
        <v>501</v>
      </c>
      <c r="N50" s="247" t="s">
        <v>501</v>
      </c>
      <c r="O50" s="247" t="s">
        <v>501</v>
      </c>
      <c r="P50" s="247" t="s">
        <v>501</v>
      </c>
      <c r="Q50" s="247" t="s">
        <v>501</v>
      </c>
      <c r="R50" s="247" t="s">
        <v>501</v>
      </c>
      <c r="S50" s="247" t="s">
        <v>501</v>
      </c>
      <c r="T50" s="247" t="s">
        <v>501</v>
      </c>
      <c r="U50" s="247" t="s">
        <v>501</v>
      </c>
      <c r="V50" s="247" t="s">
        <v>501</v>
      </c>
      <c r="W50" s="247" t="s">
        <v>501</v>
      </c>
      <c r="X50" s="247" t="s">
        <v>501</v>
      </c>
      <c r="Y50" s="247" t="s">
        <v>501</v>
      </c>
      <c r="Z50" s="247" t="s">
        <v>501</v>
      </c>
      <c r="AA50" s="247" t="s">
        <v>501</v>
      </c>
      <c r="AB50" s="247" t="s">
        <v>501</v>
      </c>
      <c r="AC50" s="247" t="s">
        <v>501</v>
      </c>
      <c r="AD50" s="247" t="s">
        <v>501</v>
      </c>
      <c r="AE50" s="248"/>
      <c r="AF50" s="249" t="s">
        <v>501</v>
      </c>
      <c r="AG50" s="249" t="s">
        <v>501</v>
      </c>
      <c r="AH50" s="249" t="s">
        <v>501</v>
      </c>
      <c r="AI50" s="249" t="s">
        <v>501</v>
      </c>
      <c r="AJ50" s="249" t="s">
        <v>501</v>
      </c>
      <c r="AK50" s="249" t="s">
        <v>414</v>
      </c>
      <c r="AL50" s="250" t="s">
        <v>368</v>
      </c>
    </row>
    <row r="51" spans="1:38" s="1" customFormat="1" ht="26.25" customHeight="1" thickBot="1" x14ac:dyDescent="0.3">
      <c r="A51" s="244" t="s">
        <v>116</v>
      </c>
      <c r="B51" s="251" t="s">
        <v>187</v>
      </c>
      <c r="C51" s="245" t="s">
        <v>132</v>
      </c>
      <c r="D51" s="246"/>
      <c r="E51" s="247" t="s">
        <v>501</v>
      </c>
      <c r="F51" s="247" t="s">
        <v>501</v>
      </c>
      <c r="G51" s="247" t="s">
        <v>501</v>
      </c>
      <c r="H51" s="247" t="s">
        <v>501</v>
      </c>
      <c r="I51" s="247" t="s">
        <v>501</v>
      </c>
      <c r="J51" s="247" t="s">
        <v>501</v>
      </c>
      <c r="K51" s="247" t="s">
        <v>501</v>
      </c>
      <c r="L51" s="247" t="s">
        <v>501</v>
      </c>
      <c r="M51" s="247" t="s">
        <v>501</v>
      </c>
      <c r="N51" s="247" t="s">
        <v>501</v>
      </c>
      <c r="O51" s="247" t="s">
        <v>501</v>
      </c>
      <c r="P51" s="247" t="s">
        <v>501</v>
      </c>
      <c r="Q51" s="247" t="s">
        <v>501</v>
      </c>
      <c r="R51" s="247" t="s">
        <v>501</v>
      </c>
      <c r="S51" s="247" t="s">
        <v>501</v>
      </c>
      <c r="T51" s="247" t="s">
        <v>501</v>
      </c>
      <c r="U51" s="247" t="s">
        <v>501</v>
      </c>
      <c r="V51" s="247" t="s">
        <v>501</v>
      </c>
      <c r="W51" s="247" t="s">
        <v>501</v>
      </c>
      <c r="X51" s="247" t="s">
        <v>501</v>
      </c>
      <c r="Y51" s="247" t="s">
        <v>501</v>
      </c>
      <c r="Z51" s="247" t="s">
        <v>501</v>
      </c>
      <c r="AA51" s="247" t="s">
        <v>501</v>
      </c>
      <c r="AB51" s="247" t="s">
        <v>501</v>
      </c>
      <c r="AC51" s="247" t="s">
        <v>501</v>
      </c>
      <c r="AD51" s="247" t="s">
        <v>501</v>
      </c>
      <c r="AE51" s="248"/>
      <c r="AF51" s="249" t="s">
        <v>501</v>
      </c>
      <c r="AG51" s="249" t="s">
        <v>501</v>
      </c>
      <c r="AH51" s="249" t="s">
        <v>501</v>
      </c>
      <c r="AI51" s="249" t="s">
        <v>501</v>
      </c>
      <c r="AJ51" s="249" t="s">
        <v>501</v>
      </c>
      <c r="AK51" s="249" t="s">
        <v>414</v>
      </c>
      <c r="AL51" s="250" t="s">
        <v>376</v>
      </c>
    </row>
    <row r="52" spans="1:38" s="1" customFormat="1" ht="26.25" customHeight="1" thickBot="1" x14ac:dyDescent="0.3">
      <c r="A52" s="244" t="s">
        <v>116</v>
      </c>
      <c r="B52" s="251" t="s">
        <v>318</v>
      </c>
      <c r="C52" s="254" t="s">
        <v>426</v>
      </c>
      <c r="D52" s="256"/>
      <c r="E52" s="247" t="s">
        <v>501</v>
      </c>
      <c r="F52" s="247" t="s">
        <v>501</v>
      </c>
      <c r="G52" s="247" t="s">
        <v>501</v>
      </c>
      <c r="H52" s="247" t="s">
        <v>501</v>
      </c>
      <c r="I52" s="247" t="s">
        <v>501</v>
      </c>
      <c r="J52" s="247" t="s">
        <v>501</v>
      </c>
      <c r="K52" s="247" t="s">
        <v>501</v>
      </c>
      <c r="L52" s="247" t="s">
        <v>501</v>
      </c>
      <c r="M52" s="247" t="s">
        <v>501</v>
      </c>
      <c r="N52" s="247" t="s">
        <v>501</v>
      </c>
      <c r="O52" s="247" t="s">
        <v>501</v>
      </c>
      <c r="P52" s="247" t="s">
        <v>501</v>
      </c>
      <c r="Q52" s="247" t="s">
        <v>501</v>
      </c>
      <c r="R52" s="247" t="s">
        <v>501</v>
      </c>
      <c r="S52" s="247" t="s">
        <v>501</v>
      </c>
      <c r="T52" s="247" t="s">
        <v>501</v>
      </c>
      <c r="U52" s="247" t="s">
        <v>501</v>
      </c>
      <c r="V52" s="247" t="s">
        <v>501</v>
      </c>
      <c r="W52" s="247" t="s">
        <v>501</v>
      </c>
      <c r="X52" s="247" t="s">
        <v>501</v>
      </c>
      <c r="Y52" s="247" t="s">
        <v>501</v>
      </c>
      <c r="Z52" s="247" t="s">
        <v>501</v>
      </c>
      <c r="AA52" s="247" t="s">
        <v>501</v>
      </c>
      <c r="AB52" s="247" t="s">
        <v>501</v>
      </c>
      <c r="AC52" s="247" t="s">
        <v>501</v>
      </c>
      <c r="AD52" s="247" t="s">
        <v>501</v>
      </c>
      <c r="AE52" s="248"/>
      <c r="AF52" s="249" t="s">
        <v>501</v>
      </c>
      <c r="AG52" s="249" t="s">
        <v>501</v>
      </c>
      <c r="AH52" s="249" t="s">
        <v>501</v>
      </c>
      <c r="AI52" s="249" t="s">
        <v>501</v>
      </c>
      <c r="AJ52" s="249" t="s">
        <v>501</v>
      </c>
      <c r="AK52" s="249" t="s">
        <v>414</v>
      </c>
      <c r="AL52" s="250" t="s">
        <v>377</v>
      </c>
    </row>
    <row r="53" spans="1:38" s="1" customFormat="1" ht="26.25" customHeight="1" thickBot="1" x14ac:dyDescent="0.3">
      <c r="A53" s="244" t="s">
        <v>116</v>
      </c>
      <c r="B53" s="251" t="s">
        <v>319</v>
      </c>
      <c r="C53" s="254" t="s">
        <v>68</v>
      </c>
      <c r="D53" s="256"/>
      <c r="E53" s="247" t="s">
        <v>399</v>
      </c>
      <c r="F53" s="247">
        <v>0.37722202764728191</v>
      </c>
      <c r="G53" s="247" t="s">
        <v>502</v>
      </c>
      <c r="H53" s="247" t="s">
        <v>399</v>
      </c>
      <c r="I53" s="247" t="s">
        <v>399</v>
      </c>
      <c r="J53" s="247" t="s">
        <v>399</v>
      </c>
      <c r="K53" s="247" t="s">
        <v>399</v>
      </c>
      <c r="L53" s="247" t="s">
        <v>399</v>
      </c>
      <c r="M53" s="247" t="s">
        <v>399</v>
      </c>
      <c r="N53" s="247" t="s">
        <v>399</v>
      </c>
      <c r="O53" s="247" t="s">
        <v>399</v>
      </c>
      <c r="P53" s="247" t="s">
        <v>399</v>
      </c>
      <c r="Q53" s="247" t="s">
        <v>399</v>
      </c>
      <c r="R53" s="247" t="s">
        <v>399</v>
      </c>
      <c r="S53" s="247" t="s">
        <v>399</v>
      </c>
      <c r="T53" s="247" t="s">
        <v>399</v>
      </c>
      <c r="U53" s="247" t="s">
        <v>399</v>
      </c>
      <c r="V53" s="247" t="s">
        <v>399</v>
      </c>
      <c r="W53" s="247" t="s">
        <v>502</v>
      </c>
      <c r="X53" s="247" t="s">
        <v>399</v>
      </c>
      <c r="Y53" s="247" t="s">
        <v>399</v>
      </c>
      <c r="Z53" s="247" t="s">
        <v>399</v>
      </c>
      <c r="AA53" s="247" t="s">
        <v>399</v>
      </c>
      <c r="AB53" s="247" t="s">
        <v>399</v>
      </c>
      <c r="AC53" s="247" t="s">
        <v>399</v>
      </c>
      <c r="AD53" s="247" t="s">
        <v>399</v>
      </c>
      <c r="AE53" s="248"/>
      <c r="AF53" s="249" t="s">
        <v>399</v>
      </c>
      <c r="AG53" s="249" t="s">
        <v>399</v>
      </c>
      <c r="AH53" s="249" t="s">
        <v>399</v>
      </c>
      <c r="AI53" s="249" t="s">
        <v>399</v>
      </c>
      <c r="AJ53" s="249" t="s">
        <v>399</v>
      </c>
      <c r="AK53" s="249">
        <v>0.39092247178690936</v>
      </c>
      <c r="AL53" s="250" t="s">
        <v>373</v>
      </c>
    </row>
    <row r="54" spans="1:38" s="1" customFormat="1" ht="37.5" customHeight="1" thickBot="1" x14ac:dyDescent="0.3">
      <c r="A54" s="244" t="s">
        <v>116</v>
      </c>
      <c r="B54" s="251" t="s">
        <v>188</v>
      </c>
      <c r="C54" s="254" t="s">
        <v>291</v>
      </c>
      <c r="D54" s="256"/>
      <c r="E54" s="247" t="s">
        <v>399</v>
      </c>
      <c r="F54" s="247">
        <v>0.54215080798562165</v>
      </c>
      <c r="G54" s="247" t="s">
        <v>399</v>
      </c>
      <c r="H54" s="247" t="s">
        <v>399</v>
      </c>
      <c r="I54" s="247" t="s">
        <v>399</v>
      </c>
      <c r="J54" s="247" t="s">
        <v>399</v>
      </c>
      <c r="K54" s="247" t="s">
        <v>399</v>
      </c>
      <c r="L54" s="247" t="s">
        <v>399</v>
      </c>
      <c r="M54" s="247" t="s">
        <v>399</v>
      </c>
      <c r="N54" s="247" t="s">
        <v>399</v>
      </c>
      <c r="O54" s="247" t="s">
        <v>399</v>
      </c>
      <c r="P54" s="247" t="s">
        <v>399</v>
      </c>
      <c r="Q54" s="247" t="s">
        <v>399</v>
      </c>
      <c r="R54" s="247" t="s">
        <v>399</v>
      </c>
      <c r="S54" s="247" t="s">
        <v>399</v>
      </c>
      <c r="T54" s="247" t="s">
        <v>399</v>
      </c>
      <c r="U54" s="247" t="s">
        <v>399</v>
      </c>
      <c r="V54" s="247" t="s">
        <v>399</v>
      </c>
      <c r="W54" s="247" t="s">
        <v>399</v>
      </c>
      <c r="X54" s="247" t="s">
        <v>399</v>
      </c>
      <c r="Y54" s="247" t="s">
        <v>399</v>
      </c>
      <c r="Z54" s="247" t="s">
        <v>399</v>
      </c>
      <c r="AA54" s="247" t="s">
        <v>399</v>
      </c>
      <c r="AB54" s="247" t="s">
        <v>399</v>
      </c>
      <c r="AC54" s="247" t="s">
        <v>399</v>
      </c>
      <c r="AD54" s="247" t="s">
        <v>399</v>
      </c>
      <c r="AE54" s="248"/>
      <c r="AF54" s="249" t="s">
        <v>399</v>
      </c>
      <c r="AG54" s="249" t="s">
        <v>399</v>
      </c>
      <c r="AH54" s="249" t="s">
        <v>399</v>
      </c>
      <c r="AI54" s="249" t="s">
        <v>399</v>
      </c>
      <c r="AJ54" s="249" t="s">
        <v>399</v>
      </c>
      <c r="AK54" s="249">
        <v>32467.667275311189</v>
      </c>
      <c r="AL54" s="250" t="s">
        <v>369</v>
      </c>
    </row>
    <row r="55" spans="1:38" s="1" customFormat="1" ht="26.25" customHeight="1" thickBot="1" x14ac:dyDescent="0.3">
      <c r="A55" s="244" t="s">
        <v>116</v>
      </c>
      <c r="B55" s="251" t="s">
        <v>189</v>
      </c>
      <c r="C55" s="254" t="s">
        <v>262</v>
      </c>
      <c r="D55" s="256"/>
      <c r="E55" s="247" t="s">
        <v>501</v>
      </c>
      <c r="F55" s="247" t="s">
        <v>501</v>
      </c>
      <c r="G55" s="247" t="s">
        <v>501</v>
      </c>
      <c r="H55" s="247" t="s">
        <v>501</v>
      </c>
      <c r="I55" s="247" t="s">
        <v>501</v>
      </c>
      <c r="J55" s="247" t="s">
        <v>501</v>
      </c>
      <c r="K55" s="247" t="s">
        <v>501</v>
      </c>
      <c r="L55" s="247" t="s">
        <v>501</v>
      </c>
      <c r="M55" s="247" t="s">
        <v>501</v>
      </c>
      <c r="N55" s="247" t="s">
        <v>501</v>
      </c>
      <c r="O55" s="247" t="s">
        <v>501</v>
      </c>
      <c r="P55" s="247" t="s">
        <v>501</v>
      </c>
      <c r="Q55" s="247" t="s">
        <v>501</v>
      </c>
      <c r="R55" s="247" t="s">
        <v>501</v>
      </c>
      <c r="S55" s="247" t="s">
        <v>501</v>
      </c>
      <c r="T55" s="247" t="s">
        <v>501</v>
      </c>
      <c r="U55" s="247" t="s">
        <v>501</v>
      </c>
      <c r="V55" s="247" t="s">
        <v>501</v>
      </c>
      <c r="W55" s="247" t="s">
        <v>501</v>
      </c>
      <c r="X55" s="247" t="s">
        <v>501</v>
      </c>
      <c r="Y55" s="247" t="s">
        <v>501</v>
      </c>
      <c r="Z55" s="247" t="s">
        <v>501</v>
      </c>
      <c r="AA55" s="247" t="s">
        <v>501</v>
      </c>
      <c r="AB55" s="247" t="s">
        <v>501</v>
      </c>
      <c r="AC55" s="247" t="s">
        <v>501</v>
      </c>
      <c r="AD55" s="247" t="s">
        <v>501</v>
      </c>
      <c r="AE55" s="248"/>
      <c r="AF55" s="249" t="s">
        <v>501</v>
      </c>
      <c r="AG55" s="249" t="s">
        <v>501</v>
      </c>
      <c r="AH55" s="249" t="s">
        <v>501</v>
      </c>
      <c r="AI55" s="249" t="s">
        <v>501</v>
      </c>
      <c r="AJ55" s="249" t="s">
        <v>501</v>
      </c>
      <c r="AK55" s="249" t="s">
        <v>414</v>
      </c>
      <c r="AL55" s="250" t="s">
        <v>378</v>
      </c>
    </row>
    <row r="56" spans="1:38" s="1" customFormat="1" ht="26.25" customHeight="1" thickBot="1" x14ac:dyDescent="0.3">
      <c r="A56" s="251" t="s">
        <v>116</v>
      </c>
      <c r="B56" s="251" t="s">
        <v>317</v>
      </c>
      <c r="C56" s="254" t="s">
        <v>427</v>
      </c>
      <c r="D56" s="256"/>
      <c r="E56" s="247" t="s">
        <v>501</v>
      </c>
      <c r="F56" s="247" t="s">
        <v>501</v>
      </c>
      <c r="G56" s="247" t="s">
        <v>501</v>
      </c>
      <c r="H56" s="247" t="s">
        <v>501</v>
      </c>
      <c r="I56" s="247" t="s">
        <v>501</v>
      </c>
      <c r="J56" s="247" t="s">
        <v>501</v>
      </c>
      <c r="K56" s="247" t="s">
        <v>501</v>
      </c>
      <c r="L56" s="247" t="s">
        <v>501</v>
      </c>
      <c r="M56" s="247" t="s">
        <v>501</v>
      </c>
      <c r="N56" s="247" t="s">
        <v>501</v>
      </c>
      <c r="O56" s="247" t="s">
        <v>501</v>
      </c>
      <c r="P56" s="247" t="s">
        <v>501</v>
      </c>
      <c r="Q56" s="247" t="s">
        <v>501</v>
      </c>
      <c r="R56" s="247" t="s">
        <v>501</v>
      </c>
      <c r="S56" s="247" t="s">
        <v>501</v>
      </c>
      <c r="T56" s="247" t="s">
        <v>501</v>
      </c>
      <c r="U56" s="247" t="s">
        <v>501</v>
      </c>
      <c r="V56" s="247" t="s">
        <v>501</v>
      </c>
      <c r="W56" s="247" t="s">
        <v>501</v>
      </c>
      <c r="X56" s="247" t="s">
        <v>501</v>
      </c>
      <c r="Y56" s="247" t="s">
        <v>501</v>
      </c>
      <c r="Z56" s="247" t="s">
        <v>501</v>
      </c>
      <c r="AA56" s="247" t="s">
        <v>501</v>
      </c>
      <c r="AB56" s="247" t="s">
        <v>501</v>
      </c>
      <c r="AC56" s="247" t="s">
        <v>501</v>
      </c>
      <c r="AD56" s="247" t="s">
        <v>501</v>
      </c>
      <c r="AE56" s="248"/>
      <c r="AF56" s="249" t="s">
        <v>501</v>
      </c>
      <c r="AG56" s="249" t="s">
        <v>501</v>
      </c>
      <c r="AH56" s="249" t="s">
        <v>501</v>
      </c>
      <c r="AI56" s="249" t="s">
        <v>501</v>
      </c>
      <c r="AJ56" s="249" t="s">
        <v>501</v>
      </c>
      <c r="AK56" s="249" t="s">
        <v>414</v>
      </c>
      <c r="AL56" s="250"/>
    </row>
    <row r="57" spans="1:38" s="1" customFormat="1" ht="26.25" customHeight="1" thickBot="1" x14ac:dyDescent="0.3">
      <c r="A57" s="244" t="s">
        <v>114</v>
      </c>
      <c r="B57" s="244" t="s">
        <v>190</v>
      </c>
      <c r="C57" s="245" t="s">
        <v>69</v>
      </c>
      <c r="D57" s="246"/>
      <c r="E57" s="247" t="s">
        <v>501</v>
      </c>
      <c r="F57" s="247" t="s">
        <v>501</v>
      </c>
      <c r="G57" s="247" t="s">
        <v>501</v>
      </c>
      <c r="H57" s="247" t="s">
        <v>501</v>
      </c>
      <c r="I57" s="247" t="s">
        <v>501</v>
      </c>
      <c r="J57" s="247" t="s">
        <v>501</v>
      </c>
      <c r="K57" s="247" t="s">
        <v>501</v>
      </c>
      <c r="L57" s="247" t="s">
        <v>501</v>
      </c>
      <c r="M57" s="247" t="s">
        <v>501</v>
      </c>
      <c r="N57" s="247" t="s">
        <v>501</v>
      </c>
      <c r="O57" s="247" t="s">
        <v>501</v>
      </c>
      <c r="P57" s="247" t="s">
        <v>501</v>
      </c>
      <c r="Q57" s="247" t="s">
        <v>501</v>
      </c>
      <c r="R57" s="247" t="s">
        <v>501</v>
      </c>
      <c r="S57" s="247" t="s">
        <v>501</v>
      </c>
      <c r="T57" s="247" t="s">
        <v>501</v>
      </c>
      <c r="U57" s="247" t="s">
        <v>501</v>
      </c>
      <c r="V57" s="247" t="s">
        <v>501</v>
      </c>
      <c r="W57" s="247" t="s">
        <v>501</v>
      </c>
      <c r="X57" s="247" t="s">
        <v>501</v>
      </c>
      <c r="Y57" s="247" t="s">
        <v>501</v>
      </c>
      <c r="Z57" s="247" t="s">
        <v>501</v>
      </c>
      <c r="AA57" s="247" t="s">
        <v>501</v>
      </c>
      <c r="AB57" s="247" t="s">
        <v>501</v>
      </c>
      <c r="AC57" s="247" t="s">
        <v>501</v>
      </c>
      <c r="AD57" s="247" t="s">
        <v>501</v>
      </c>
      <c r="AE57" s="248"/>
      <c r="AF57" s="249" t="s">
        <v>501</v>
      </c>
      <c r="AG57" s="249" t="s">
        <v>501</v>
      </c>
      <c r="AH57" s="249" t="s">
        <v>501</v>
      </c>
      <c r="AI57" s="249" t="s">
        <v>501</v>
      </c>
      <c r="AJ57" s="249" t="s">
        <v>501</v>
      </c>
      <c r="AK57" s="249" t="s">
        <v>414</v>
      </c>
      <c r="AL57" s="250" t="s">
        <v>379</v>
      </c>
    </row>
    <row r="58" spans="1:38" s="1" customFormat="1" ht="26.25" customHeight="1" thickBot="1" x14ac:dyDescent="0.3">
      <c r="A58" s="244" t="s">
        <v>114</v>
      </c>
      <c r="B58" s="244" t="s">
        <v>191</v>
      </c>
      <c r="C58" s="245" t="s">
        <v>70</v>
      </c>
      <c r="D58" s="246"/>
      <c r="E58" s="247" t="s">
        <v>501</v>
      </c>
      <c r="F58" s="247" t="s">
        <v>501</v>
      </c>
      <c r="G58" s="247" t="s">
        <v>501</v>
      </c>
      <c r="H58" s="247" t="s">
        <v>501</v>
      </c>
      <c r="I58" s="247" t="s">
        <v>501</v>
      </c>
      <c r="J58" s="247" t="s">
        <v>501</v>
      </c>
      <c r="K58" s="247" t="s">
        <v>501</v>
      </c>
      <c r="L58" s="247" t="s">
        <v>501</v>
      </c>
      <c r="M58" s="247" t="s">
        <v>501</v>
      </c>
      <c r="N58" s="247" t="s">
        <v>501</v>
      </c>
      <c r="O58" s="247" t="s">
        <v>501</v>
      </c>
      <c r="P58" s="247" t="s">
        <v>501</v>
      </c>
      <c r="Q58" s="247" t="s">
        <v>501</v>
      </c>
      <c r="R58" s="247" t="s">
        <v>501</v>
      </c>
      <c r="S58" s="247" t="s">
        <v>501</v>
      </c>
      <c r="T58" s="247" t="s">
        <v>501</v>
      </c>
      <c r="U58" s="247" t="s">
        <v>501</v>
      </c>
      <c r="V58" s="247" t="s">
        <v>501</v>
      </c>
      <c r="W58" s="247" t="s">
        <v>501</v>
      </c>
      <c r="X58" s="247" t="s">
        <v>501</v>
      </c>
      <c r="Y58" s="247" t="s">
        <v>501</v>
      </c>
      <c r="Z58" s="247" t="s">
        <v>501</v>
      </c>
      <c r="AA58" s="247" t="s">
        <v>501</v>
      </c>
      <c r="AB58" s="247" t="s">
        <v>501</v>
      </c>
      <c r="AC58" s="247" t="s">
        <v>501</v>
      </c>
      <c r="AD58" s="247" t="s">
        <v>501</v>
      </c>
      <c r="AE58" s="248"/>
      <c r="AF58" s="249" t="s">
        <v>501</v>
      </c>
      <c r="AG58" s="249" t="s">
        <v>501</v>
      </c>
      <c r="AH58" s="249" t="s">
        <v>501</v>
      </c>
      <c r="AI58" s="249" t="s">
        <v>501</v>
      </c>
      <c r="AJ58" s="249" t="s">
        <v>501</v>
      </c>
      <c r="AK58" s="249" t="s">
        <v>414</v>
      </c>
      <c r="AL58" s="250" t="s">
        <v>380</v>
      </c>
    </row>
    <row r="59" spans="1:38" s="1" customFormat="1" ht="26.25" customHeight="1" thickBot="1" x14ac:dyDescent="0.3">
      <c r="A59" s="244" t="s">
        <v>114</v>
      </c>
      <c r="B59" s="257" t="s">
        <v>192</v>
      </c>
      <c r="C59" s="245" t="s">
        <v>428</v>
      </c>
      <c r="D59" s="246"/>
      <c r="E59" s="247" t="s">
        <v>501</v>
      </c>
      <c r="F59" s="247" t="s">
        <v>501</v>
      </c>
      <c r="G59" s="247" t="s">
        <v>501</v>
      </c>
      <c r="H59" s="247" t="s">
        <v>501</v>
      </c>
      <c r="I59" s="247" t="s">
        <v>501</v>
      </c>
      <c r="J59" s="247" t="s">
        <v>501</v>
      </c>
      <c r="K59" s="247" t="s">
        <v>501</v>
      </c>
      <c r="L59" s="247" t="s">
        <v>501</v>
      </c>
      <c r="M59" s="247" t="s">
        <v>501</v>
      </c>
      <c r="N59" s="247" t="s">
        <v>501</v>
      </c>
      <c r="O59" s="247" t="s">
        <v>501</v>
      </c>
      <c r="P59" s="247" t="s">
        <v>501</v>
      </c>
      <c r="Q59" s="247" t="s">
        <v>501</v>
      </c>
      <c r="R59" s="247" t="s">
        <v>501</v>
      </c>
      <c r="S59" s="247" t="s">
        <v>501</v>
      </c>
      <c r="T59" s="247" t="s">
        <v>501</v>
      </c>
      <c r="U59" s="247" t="s">
        <v>501</v>
      </c>
      <c r="V59" s="247" t="s">
        <v>501</v>
      </c>
      <c r="W59" s="247" t="s">
        <v>501</v>
      </c>
      <c r="X59" s="247" t="s">
        <v>501</v>
      </c>
      <c r="Y59" s="247" t="s">
        <v>501</v>
      </c>
      <c r="Z59" s="247" t="s">
        <v>501</v>
      </c>
      <c r="AA59" s="247" t="s">
        <v>501</v>
      </c>
      <c r="AB59" s="247" t="s">
        <v>501</v>
      </c>
      <c r="AC59" s="247" t="s">
        <v>501</v>
      </c>
      <c r="AD59" s="247" t="s">
        <v>501</v>
      </c>
      <c r="AE59" s="248"/>
      <c r="AF59" s="249" t="s">
        <v>501</v>
      </c>
      <c r="AG59" s="249" t="s">
        <v>501</v>
      </c>
      <c r="AH59" s="249" t="s">
        <v>501</v>
      </c>
      <c r="AI59" s="249" t="s">
        <v>501</v>
      </c>
      <c r="AJ59" s="249" t="s">
        <v>501</v>
      </c>
      <c r="AK59" s="249" t="s">
        <v>414</v>
      </c>
      <c r="AL59" s="250" t="s">
        <v>381</v>
      </c>
    </row>
    <row r="60" spans="1:38" s="1" customFormat="1" ht="26.25" customHeight="1" thickBot="1" x14ac:dyDescent="0.3">
      <c r="A60" s="244" t="s">
        <v>114</v>
      </c>
      <c r="B60" s="257" t="s">
        <v>328</v>
      </c>
      <c r="C60" s="245" t="s">
        <v>73</v>
      </c>
      <c r="D60" s="252"/>
      <c r="E60" s="247" t="s">
        <v>501</v>
      </c>
      <c r="F60" s="247" t="s">
        <v>501</v>
      </c>
      <c r="G60" s="247" t="s">
        <v>501</v>
      </c>
      <c r="H60" s="247" t="s">
        <v>501</v>
      </c>
      <c r="I60" s="247" t="s">
        <v>501</v>
      </c>
      <c r="J60" s="247" t="s">
        <v>501</v>
      </c>
      <c r="K60" s="247" t="s">
        <v>501</v>
      </c>
      <c r="L60" s="247" t="s">
        <v>501</v>
      </c>
      <c r="M60" s="247" t="s">
        <v>501</v>
      </c>
      <c r="N60" s="247" t="s">
        <v>501</v>
      </c>
      <c r="O60" s="247" t="s">
        <v>501</v>
      </c>
      <c r="P60" s="247" t="s">
        <v>501</v>
      </c>
      <c r="Q60" s="247" t="s">
        <v>501</v>
      </c>
      <c r="R60" s="247" t="s">
        <v>501</v>
      </c>
      <c r="S60" s="247" t="s">
        <v>501</v>
      </c>
      <c r="T60" s="247" t="s">
        <v>501</v>
      </c>
      <c r="U60" s="247" t="s">
        <v>501</v>
      </c>
      <c r="V60" s="247" t="s">
        <v>501</v>
      </c>
      <c r="W60" s="247" t="s">
        <v>501</v>
      </c>
      <c r="X60" s="247" t="s">
        <v>501</v>
      </c>
      <c r="Y60" s="247" t="s">
        <v>501</v>
      </c>
      <c r="Z60" s="247" t="s">
        <v>501</v>
      </c>
      <c r="AA60" s="247" t="s">
        <v>501</v>
      </c>
      <c r="AB60" s="247" t="s">
        <v>501</v>
      </c>
      <c r="AC60" s="247" t="s">
        <v>501</v>
      </c>
      <c r="AD60" s="247" t="s">
        <v>501</v>
      </c>
      <c r="AE60" s="248"/>
      <c r="AF60" s="249" t="s">
        <v>501</v>
      </c>
      <c r="AG60" s="249" t="s">
        <v>501</v>
      </c>
      <c r="AH60" s="249" t="s">
        <v>501</v>
      </c>
      <c r="AI60" s="249" t="s">
        <v>501</v>
      </c>
      <c r="AJ60" s="249" t="s">
        <v>501</v>
      </c>
      <c r="AK60" s="249" t="s">
        <v>414</v>
      </c>
      <c r="AL60" s="250" t="s">
        <v>370</v>
      </c>
    </row>
    <row r="61" spans="1:38" s="1" customFormat="1" ht="26.25" customHeight="1" thickBot="1" x14ac:dyDescent="0.3">
      <c r="A61" s="244" t="s">
        <v>114</v>
      </c>
      <c r="B61" s="257" t="s">
        <v>329</v>
      </c>
      <c r="C61" s="245" t="s">
        <v>74</v>
      </c>
      <c r="D61" s="246"/>
      <c r="E61" s="247" t="s">
        <v>501</v>
      </c>
      <c r="F61" s="247" t="s">
        <v>501</v>
      </c>
      <c r="G61" s="247" t="s">
        <v>501</v>
      </c>
      <c r="H61" s="247" t="s">
        <v>501</v>
      </c>
      <c r="I61" s="247">
        <v>2.3363634084291188E-3</v>
      </c>
      <c r="J61" s="247">
        <v>2.336363408429119E-2</v>
      </c>
      <c r="K61" s="247">
        <v>7.761455111111111E-2</v>
      </c>
      <c r="L61" s="247" t="s">
        <v>501</v>
      </c>
      <c r="M61" s="247" t="s">
        <v>501</v>
      </c>
      <c r="N61" s="247" t="s">
        <v>501</v>
      </c>
      <c r="O61" s="247" t="s">
        <v>501</v>
      </c>
      <c r="P61" s="247" t="s">
        <v>501</v>
      </c>
      <c r="Q61" s="247" t="s">
        <v>501</v>
      </c>
      <c r="R61" s="247" t="s">
        <v>501</v>
      </c>
      <c r="S61" s="247" t="s">
        <v>501</v>
      </c>
      <c r="T61" s="247" t="s">
        <v>501</v>
      </c>
      <c r="U61" s="247" t="s">
        <v>501</v>
      </c>
      <c r="V61" s="247" t="s">
        <v>501</v>
      </c>
      <c r="W61" s="247" t="s">
        <v>501</v>
      </c>
      <c r="X61" s="247" t="s">
        <v>501</v>
      </c>
      <c r="Y61" s="247" t="s">
        <v>501</v>
      </c>
      <c r="Z61" s="247" t="s">
        <v>501</v>
      </c>
      <c r="AA61" s="247" t="s">
        <v>501</v>
      </c>
      <c r="AB61" s="247" t="s">
        <v>501</v>
      </c>
      <c r="AC61" s="247" t="s">
        <v>501</v>
      </c>
      <c r="AD61" s="247" t="s">
        <v>501</v>
      </c>
      <c r="AE61" s="248"/>
      <c r="AF61" s="249" t="s">
        <v>501</v>
      </c>
      <c r="AG61" s="249" t="s">
        <v>501</v>
      </c>
      <c r="AH61" s="249" t="s">
        <v>501</v>
      </c>
      <c r="AI61" s="249" t="s">
        <v>501</v>
      </c>
      <c r="AJ61" s="249" t="s">
        <v>501</v>
      </c>
      <c r="AK61" s="249">
        <v>63121.471264367821</v>
      </c>
      <c r="AL61" s="250" t="s">
        <v>371</v>
      </c>
    </row>
    <row r="62" spans="1:38" s="1" customFormat="1" ht="26.25" customHeight="1" thickBot="1" x14ac:dyDescent="0.3">
      <c r="A62" s="244" t="s">
        <v>114</v>
      </c>
      <c r="B62" s="257" t="s">
        <v>330</v>
      </c>
      <c r="C62" s="245" t="s">
        <v>75</v>
      </c>
      <c r="D62" s="246"/>
      <c r="E62" s="247" t="s">
        <v>501</v>
      </c>
      <c r="F62" s="247" t="s">
        <v>501</v>
      </c>
      <c r="G62" s="247" t="s">
        <v>501</v>
      </c>
      <c r="H62" s="247" t="s">
        <v>501</v>
      </c>
      <c r="I62" s="247" t="s">
        <v>501</v>
      </c>
      <c r="J62" s="247" t="s">
        <v>501</v>
      </c>
      <c r="K62" s="247" t="s">
        <v>501</v>
      </c>
      <c r="L62" s="247" t="s">
        <v>501</v>
      </c>
      <c r="M62" s="247" t="s">
        <v>501</v>
      </c>
      <c r="N62" s="247" t="s">
        <v>501</v>
      </c>
      <c r="O62" s="247" t="s">
        <v>501</v>
      </c>
      <c r="P62" s="247" t="s">
        <v>501</v>
      </c>
      <c r="Q62" s="247" t="s">
        <v>501</v>
      </c>
      <c r="R62" s="247" t="s">
        <v>501</v>
      </c>
      <c r="S62" s="247" t="s">
        <v>501</v>
      </c>
      <c r="T62" s="247" t="s">
        <v>501</v>
      </c>
      <c r="U62" s="247" t="s">
        <v>501</v>
      </c>
      <c r="V62" s="247" t="s">
        <v>501</v>
      </c>
      <c r="W62" s="247" t="s">
        <v>501</v>
      </c>
      <c r="X62" s="247" t="s">
        <v>501</v>
      </c>
      <c r="Y62" s="247" t="s">
        <v>501</v>
      </c>
      <c r="Z62" s="247" t="s">
        <v>501</v>
      </c>
      <c r="AA62" s="247" t="s">
        <v>501</v>
      </c>
      <c r="AB62" s="247" t="s">
        <v>501</v>
      </c>
      <c r="AC62" s="247" t="s">
        <v>501</v>
      </c>
      <c r="AD62" s="247" t="s">
        <v>501</v>
      </c>
      <c r="AE62" s="248"/>
      <c r="AF62" s="249" t="s">
        <v>501</v>
      </c>
      <c r="AG62" s="249" t="s">
        <v>501</v>
      </c>
      <c r="AH62" s="249" t="s">
        <v>501</v>
      </c>
      <c r="AI62" s="249" t="s">
        <v>501</v>
      </c>
      <c r="AJ62" s="249" t="s">
        <v>501</v>
      </c>
      <c r="AK62" s="249" t="s">
        <v>414</v>
      </c>
      <c r="AL62" s="250" t="s">
        <v>372</v>
      </c>
    </row>
    <row r="63" spans="1:38" s="1" customFormat="1" ht="26.25" customHeight="1" thickBot="1" x14ac:dyDescent="0.3">
      <c r="A63" s="244" t="s">
        <v>114</v>
      </c>
      <c r="B63" s="257" t="s">
        <v>320</v>
      </c>
      <c r="C63" s="254" t="s">
        <v>308</v>
      </c>
      <c r="D63" s="258"/>
      <c r="E63" s="247" t="s">
        <v>501</v>
      </c>
      <c r="F63" s="247" t="s">
        <v>501</v>
      </c>
      <c r="G63" s="247" t="s">
        <v>501</v>
      </c>
      <c r="H63" s="247" t="s">
        <v>501</v>
      </c>
      <c r="I63" s="247" t="s">
        <v>501</v>
      </c>
      <c r="J63" s="247" t="s">
        <v>501</v>
      </c>
      <c r="K63" s="247" t="s">
        <v>501</v>
      </c>
      <c r="L63" s="247" t="s">
        <v>501</v>
      </c>
      <c r="M63" s="247" t="s">
        <v>501</v>
      </c>
      <c r="N63" s="247" t="s">
        <v>501</v>
      </c>
      <c r="O63" s="247" t="s">
        <v>501</v>
      </c>
      <c r="P63" s="247" t="s">
        <v>501</v>
      </c>
      <c r="Q63" s="247" t="s">
        <v>501</v>
      </c>
      <c r="R63" s="247" t="s">
        <v>501</v>
      </c>
      <c r="S63" s="247" t="s">
        <v>501</v>
      </c>
      <c r="T63" s="247" t="s">
        <v>501</v>
      </c>
      <c r="U63" s="247" t="s">
        <v>501</v>
      </c>
      <c r="V63" s="247" t="s">
        <v>501</v>
      </c>
      <c r="W63" s="247" t="s">
        <v>501</v>
      </c>
      <c r="X63" s="247" t="s">
        <v>501</v>
      </c>
      <c r="Y63" s="247" t="s">
        <v>501</v>
      </c>
      <c r="Z63" s="247" t="s">
        <v>501</v>
      </c>
      <c r="AA63" s="247" t="s">
        <v>501</v>
      </c>
      <c r="AB63" s="247" t="s">
        <v>501</v>
      </c>
      <c r="AC63" s="247" t="s">
        <v>501</v>
      </c>
      <c r="AD63" s="247" t="s">
        <v>501</v>
      </c>
      <c r="AE63" s="248"/>
      <c r="AF63" s="249" t="s">
        <v>501</v>
      </c>
      <c r="AG63" s="249" t="s">
        <v>501</v>
      </c>
      <c r="AH63" s="249" t="s">
        <v>501</v>
      </c>
      <c r="AI63" s="249" t="s">
        <v>501</v>
      </c>
      <c r="AJ63" s="249" t="s">
        <v>501</v>
      </c>
      <c r="AK63" s="249" t="s">
        <v>414</v>
      </c>
      <c r="AL63" s="250" t="s">
        <v>368</v>
      </c>
    </row>
    <row r="64" spans="1:38" s="1" customFormat="1" ht="26.25" customHeight="1" thickBot="1" x14ac:dyDescent="0.3">
      <c r="A64" s="244" t="s">
        <v>114</v>
      </c>
      <c r="B64" s="257" t="s">
        <v>193</v>
      </c>
      <c r="C64" s="245" t="s">
        <v>76</v>
      </c>
      <c r="D64" s="246"/>
      <c r="E64" s="247" t="s">
        <v>501</v>
      </c>
      <c r="F64" s="247" t="s">
        <v>501</v>
      </c>
      <c r="G64" s="247" t="s">
        <v>501</v>
      </c>
      <c r="H64" s="247" t="s">
        <v>501</v>
      </c>
      <c r="I64" s="247" t="s">
        <v>501</v>
      </c>
      <c r="J64" s="247" t="s">
        <v>501</v>
      </c>
      <c r="K64" s="247" t="s">
        <v>501</v>
      </c>
      <c r="L64" s="247" t="s">
        <v>501</v>
      </c>
      <c r="M64" s="247" t="s">
        <v>501</v>
      </c>
      <c r="N64" s="247" t="s">
        <v>501</v>
      </c>
      <c r="O64" s="247" t="s">
        <v>501</v>
      </c>
      <c r="P64" s="247" t="s">
        <v>501</v>
      </c>
      <c r="Q64" s="247" t="s">
        <v>501</v>
      </c>
      <c r="R64" s="247" t="s">
        <v>501</v>
      </c>
      <c r="S64" s="247" t="s">
        <v>501</v>
      </c>
      <c r="T64" s="247" t="s">
        <v>501</v>
      </c>
      <c r="U64" s="247" t="s">
        <v>501</v>
      </c>
      <c r="V64" s="247" t="s">
        <v>501</v>
      </c>
      <c r="W64" s="247" t="s">
        <v>501</v>
      </c>
      <c r="X64" s="247" t="s">
        <v>501</v>
      </c>
      <c r="Y64" s="247" t="s">
        <v>501</v>
      </c>
      <c r="Z64" s="247" t="s">
        <v>501</v>
      </c>
      <c r="AA64" s="247" t="s">
        <v>501</v>
      </c>
      <c r="AB64" s="247" t="s">
        <v>501</v>
      </c>
      <c r="AC64" s="247" t="s">
        <v>501</v>
      </c>
      <c r="AD64" s="247" t="s">
        <v>501</v>
      </c>
      <c r="AE64" s="248"/>
      <c r="AF64" s="249" t="s">
        <v>501</v>
      </c>
      <c r="AG64" s="249" t="s">
        <v>501</v>
      </c>
      <c r="AH64" s="249" t="s">
        <v>501</v>
      </c>
      <c r="AI64" s="249" t="s">
        <v>501</v>
      </c>
      <c r="AJ64" s="249" t="s">
        <v>501</v>
      </c>
      <c r="AK64" s="249" t="s">
        <v>414</v>
      </c>
      <c r="AL64" s="250" t="s">
        <v>382</v>
      </c>
    </row>
    <row r="65" spans="1:38" s="1" customFormat="1" ht="26.25" customHeight="1" thickBot="1" x14ac:dyDescent="0.3">
      <c r="A65" s="244" t="s">
        <v>114</v>
      </c>
      <c r="B65" s="251" t="s">
        <v>194</v>
      </c>
      <c r="C65" s="245" t="s">
        <v>77</v>
      </c>
      <c r="D65" s="246"/>
      <c r="E65" s="247" t="s">
        <v>501</v>
      </c>
      <c r="F65" s="247" t="s">
        <v>501</v>
      </c>
      <c r="G65" s="247" t="s">
        <v>501</v>
      </c>
      <c r="H65" s="247" t="s">
        <v>501</v>
      </c>
      <c r="I65" s="247" t="s">
        <v>501</v>
      </c>
      <c r="J65" s="247" t="s">
        <v>501</v>
      </c>
      <c r="K65" s="247" t="s">
        <v>501</v>
      </c>
      <c r="L65" s="247" t="s">
        <v>501</v>
      </c>
      <c r="M65" s="247" t="s">
        <v>501</v>
      </c>
      <c r="N65" s="247" t="s">
        <v>501</v>
      </c>
      <c r="O65" s="247" t="s">
        <v>501</v>
      </c>
      <c r="P65" s="247" t="s">
        <v>501</v>
      </c>
      <c r="Q65" s="247" t="s">
        <v>501</v>
      </c>
      <c r="R65" s="247" t="s">
        <v>501</v>
      </c>
      <c r="S65" s="247" t="s">
        <v>501</v>
      </c>
      <c r="T65" s="247" t="s">
        <v>501</v>
      </c>
      <c r="U65" s="247" t="s">
        <v>501</v>
      </c>
      <c r="V65" s="247" t="s">
        <v>501</v>
      </c>
      <c r="W65" s="247" t="s">
        <v>501</v>
      </c>
      <c r="X65" s="247" t="s">
        <v>501</v>
      </c>
      <c r="Y65" s="247" t="s">
        <v>501</v>
      </c>
      <c r="Z65" s="247" t="s">
        <v>501</v>
      </c>
      <c r="AA65" s="247" t="s">
        <v>501</v>
      </c>
      <c r="AB65" s="247" t="s">
        <v>501</v>
      </c>
      <c r="AC65" s="247" t="s">
        <v>501</v>
      </c>
      <c r="AD65" s="247" t="s">
        <v>501</v>
      </c>
      <c r="AE65" s="248"/>
      <c r="AF65" s="249" t="s">
        <v>501</v>
      </c>
      <c r="AG65" s="249" t="s">
        <v>501</v>
      </c>
      <c r="AH65" s="249" t="s">
        <v>501</v>
      </c>
      <c r="AI65" s="249" t="s">
        <v>501</v>
      </c>
      <c r="AJ65" s="249" t="s">
        <v>501</v>
      </c>
      <c r="AK65" s="249" t="s">
        <v>414</v>
      </c>
      <c r="AL65" s="250" t="s">
        <v>383</v>
      </c>
    </row>
    <row r="66" spans="1:38" s="1" customFormat="1" ht="26.25" customHeight="1" thickBot="1" x14ac:dyDescent="0.3">
      <c r="A66" s="244" t="s">
        <v>114</v>
      </c>
      <c r="B66" s="251" t="s">
        <v>195</v>
      </c>
      <c r="C66" s="245" t="s">
        <v>78</v>
      </c>
      <c r="D66" s="246"/>
      <c r="E66" s="247" t="s">
        <v>501</v>
      </c>
      <c r="F66" s="247" t="s">
        <v>501</v>
      </c>
      <c r="G66" s="247" t="s">
        <v>501</v>
      </c>
      <c r="H66" s="247" t="s">
        <v>501</v>
      </c>
      <c r="I66" s="247" t="s">
        <v>501</v>
      </c>
      <c r="J66" s="247" t="s">
        <v>501</v>
      </c>
      <c r="K66" s="247" t="s">
        <v>501</v>
      </c>
      <c r="L66" s="247" t="s">
        <v>501</v>
      </c>
      <c r="M66" s="247" t="s">
        <v>501</v>
      </c>
      <c r="N66" s="247" t="s">
        <v>501</v>
      </c>
      <c r="O66" s="247" t="s">
        <v>501</v>
      </c>
      <c r="P66" s="247" t="s">
        <v>501</v>
      </c>
      <c r="Q66" s="247" t="s">
        <v>501</v>
      </c>
      <c r="R66" s="247" t="s">
        <v>501</v>
      </c>
      <c r="S66" s="247" t="s">
        <v>501</v>
      </c>
      <c r="T66" s="247" t="s">
        <v>501</v>
      </c>
      <c r="U66" s="247" t="s">
        <v>501</v>
      </c>
      <c r="V66" s="247" t="s">
        <v>501</v>
      </c>
      <c r="W66" s="247" t="s">
        <v>501</v>
      </c>
      <c r="X66" s="247" t="s">
        <v>501</v>
      </c>
      <c r="Y66" s="247" t="s">
        <v>501</v>
      </c>
      <c r="Z66" s="247" t="s">
        <v>501</v>
      </c>
      <c r="AA66" s="247" t="s">
        <v>501</v>
      </c>
      <c r="AB66" s="247" t="s">
        <v>501</v>
      </c>
      <c r="AC66" s="247" t="s">
        <v>501</v>
      </c>
      <c r="AD66" s="247" t="s">
        <v>501</v>
      </c>
      <c r="AE66" s="248"/>
      <c r="AF66" s="249" t="s">
        <v>501</v>
      </c>
      <c r="AG66" s="249" t="s">
        <v>501</v>
      </c>
      <c r="AH66" s="249" t="s">
        <v>501</v>
      </c>
      <c r="AI66" s="249" t="s">
        <v>501</v>
      </c>
      <c r="AJ66" s="249" t="s">
        <v>501</v>
      </c>
      <c r="AK66" s="249" t="s">
        <v>414</v>
      </c>
      <c r="AL66" s="250" t="s">
        <v>384</v>
      </c>
    </row>
    <row r="67" spans="1:38" s="1" customFormat="1" ht="26.25" customHeight="1" thickBot="1" x14ac:dyDescent="0.3">
      <c r="A67" s="244" t="s">
        <v>114</v>
      </c>
      <c r="B67" s="251" t="s">
        <v>196</v>
      </c>
      <c r="C67" s="245" t="s">
        <v>79</v>
      </c>
      <c r="D67" s="246"/>
      <c r="E67" s="247" t="s">
        <v>501</v>
      </c>
      <c r="F67" s="247" t="s">
        <v>501</v>
      </c>
      <c r="G67" s="247" t="s">
        <v>501</v>
      </c>
      <c r="H67" s="247" t="s">
        <v>501</v>
      </c>
      <c r="I67" s="247" t="s">
        <v>501</v>
      </c>
      <c r="J67" s="247" t="s">
        <v>501</v>
      </c>
      <c r="K67" s="247" t="s">
        <v>501</v>
      </c>
      <c r="L67" s="247" t="s">
        <v>501</v>
      </c>
      <c r="M67" s="247" t="s">
        <v>501</v>
      </c>
      <c r="N67" s="247" t="s">
        <v>501</v>
      </c>
      <c r="O67" s="247" t="s">
        <v>501</v>
      </c>
      <c r="P67" s="247" t="s">
        <v>501</v>
      </c>
      <c r="Q67" s="247" t="s">
        <v>501</v>
      </c>
      <c r="R67" s="247" t="s">
        <v>501</v>
      </c>
      <c r="S67" s="247" t="s">
        <v>501</v>
      </c>
      <c r="T67" s="247" t="s">
        <v>501</v>
      </c>
      <c r="U67" s="247" t="s">
        <v>501</v>
      </c>
      <c r="V67" s="247" t="s">
        <v>501</v>
      </c>
      <c r="W67" s="247" t="s">
        <v>501</v>
      </c>
      <c r="X67" s="247" t="s">
        <v>501</v>
      </c>
      <c r="Y67" s="247" t="s">
        <v>501</v>
      </c>
      <c r="Z67" s="247" t="s">
        <v>501</v>
      </c>
      <c r="AA67" s="247" t="s">
        <v>501</v>
      </c>
      <c r="AB67" s="247" t="s">
        <v>501</v>
      </c>
      <c r="AC67" s="247" t="s">
        <v>501</v>
      </c>
      <c r="AD67" s="247" t="s">
        <v>501</v>
      </c>
      <c r="AE67" s="248"/>
      <c r="AF67" s="249" t="s">
        <v>501</v>
      </c>
      <c r="AG67" s="249" t="s">
        <v>501</v>
      </c>
      <c r="AH67" s="249" t="s">
        <v>501</v>
      </c>
      <c r="AI67" s="249" t="s">
        <v>501</v>
      </c>
      <c r="AJ67" s="249" t="s">
        <v>501</v>
      </c>
      <c r="AK67" s="249" t="s">
        <v>414</v>
      </c>
      <c r="AL67" s="250" t="s">
        <v>385</v>
      </c>
    </row>
    <row r="68" spans="1:38" s="1" customFormat="1" ht="26.25" customHeight="1" thickBot="1" x14ac:dyDescent="0.3">
      <c r="A68" s="244" t="s">
        <v>114</v>
      </c>
      <c r="B68" s="251" t="s">
        <v>197</v>
      </c>
      <c r="C68" s="245" t="s">
        <v>269</v>
      </c>
      <c r="D68" s="246"/>
      <c r="E68" s="247" t="s">
        <v>501</v>
      </c>
      <c r="F68" s="247" t="s">
        <v>501</v>
      </c>
      <c r="G68" s="247" t="s">
        <v>501</v>
      </c>
      <c r="H68" s="247" t="s">
        <v>501</v>
      </c>
      <c r="I68" s="247" t="s">
        <v>501</v>
      </c>
      <c r="J68" s="247" t="s">
        <v>501</v>
      </c>
      <c r="K68" s="247" t="s">
        <v>501</v>
      </c>
      <c r="L68" s="247" t="s">
        <v>501</v>
      </c>
      <c r="M68" s="247" t="s">
        <v>501</v>
      </c>
      <c r="N68" s="247" t="s">
        <v>501</v>
      </c>
      <c r="O68" s="247" t="s">
        <v>501</v>
      </c>
      <c r="P68" s="247" t="s">
        <v>501</v>
      </c>
      <c r="Q68" s="247" t="s">
        <v>501</v>
      </c>
      <c r="R68" s="247" t="s">
        <v>501</v>
      </c>
      <c r="S68" s="247" t="s">
        <v>501</v>
      </c>
      <c r="T68" s="247" t="s">
        <v>501</v>
      </c>
      <c r="U68" s="247" t="s">
        <v>501</v>
      </c>
      <c r="V68" s="247" t="s">
        <v>501</v>
      </c>
      <c r="W68" s="247" t="s">
        <v>501</v>
      </c>
      <c r="X68" s="247" t="s">
        <v>501</v>
      </c>
      <c r="Y68" s="247" t="s">
        <v>501</v>
      </c>
      <c r="Z68" s="247" t="s">
        <v>501</v>
      </c>
      <c r="AA68" s="247" t="s">
        <v>501</v>
      </c>
      <c r="AB68" s="247" t="s">
        <v>501</v>
      </c>
      <c r="AC68" s="247" t="s">
        <v>501</v>
      </c>
      <c r="AD68" s="247" t="s">
        <v>501</v>
      </c>
      <c r="AE68" s="248"/>
      <c r="AF68" s="249" t="s">
        <v>501</v>
      </c>
      <c r="AG68" s="249" t="s">
        <v>501</v>
      </c>
      <c r="AH68" s="249" t="s">
        <v>501</v>
      </c>
      <c r="AI68" s="249" t="s">
        <v>501</v>
      </c>
      <c r="AJ68" s="249" t="s">
        <v>501</v>
      </c>
      <c r="AK68" s="249" t="s">
        <v>414</v>
      </c>
      <c r="AL68" s="250" t="s">
        <v>386</v>
      </c>
    </row>
    <row r="69" spans="1:38" s="1" customFormat="1" ht="26.25" customHeight="1" thickBot="1" x14ac:dyDescent="0.3">
      <c r="A69" s="244" t="s">
        <v>114</v>
      </c>
      <c r="B69" s="244" t="s">
        <v>198</v>
      </c>
      <c r="C69" s="245" t="s">
        <v>151</v>
      </c>
      <c r="D69" s="255"/>
      <c r="E69" s="247" t="s">
        <v>501</v>
      </c>
      <c r="F69" s="247" t="s">
        <v>501</v>
      </c>
      <c r="G69" s="247" t="s">
        <v>501</v>
      </c>
      <c r="H69" s="247" t="s">
        <v>501</v>
      </c>
      <c r="I69" s="247" t="s">
        <v>501</v>
      </c>
      <c r="J69" s="247" t="s">
        <v>501</v>
      </c>
      <c r="K69" s="247" t="s">
        <v>501</v>
      </c>
      <c r="L69" s="247" t="s">
        <v>501</v>
      </c>
      <c r="M69" s="247" t="s">
        <v>501</v>
      </c>
      <c r="N69" s="247" t="s">
        <v>501</v>
      </c>
      <c r="O69" s="247" t="s">
        <v>501</v>
      </c>
      <c r="P69" s="247" t="s">
        <v>501</v>
      </c>
      <c r="Q69" s="247" t="s">
        <v>501</v>
      </c>
      <c r="R69" s="247" t="s">
        <v>501</v>
      </c>
      <c r="S69" s="247" t="s">
        <v>501</v>
      </c>
      <c r="T69" s="247" t="s">
        <v>501</v>
      </c>
      <c r="U69" s="247" t="s">
        <v>501</v>
      </c>
      <c r="V69" s="247" t="s">
        <v>501</v>
      </c>
      <c r="W69" s="247" t="s">
        <v>501</v>
      </c>
      <c r="X69" s="247" t="s">
        <v>501</v>
      </c>
      <c r="Y69" s="247" t="s">
        <v>501</v>
      </c>
      <c r="Z69" s="247" t="s">
        <v>501</v>
      </c>
      <c r="AA69" s="247" t="s">
        <v>501</v>
      </c>
      <c r="AB69" s="247" t="s">
        <v>501</v>
      </c>
      <c r="AC69" s="247" t="s">
        <v>501</v>
      </c>
      <c r="AD69" s="247" t="s">
        <v>501</v>
      </c>
      <c r="AE69" s="248"/>
      <c r="AF69" s="249" t="s">
        <v>501</v>
      </c>
      <c r="AG69" s="249" t="s">
        <v>501</v>
      </c>
      <c r="AH69" s="249" t="s">
        <v>501</v>
      </c>
      <c r="AI69" s="249" t="s">
        <v>501</v>
      </c>
      <c r="AJ69" s="249" t="s">
        <v>501</v>
      </c>
      <c r="AK69" s="249" t="s">
        <v>414</v>
      </c>
      <c r="AL69" s="250" t="s">
        <v>387</v>
      </c>
    </row>
    <row r="70" spans="1:38" s="1" customFormat="1" ht="26.25" customHeight="1" thickBot="1" x14ac:dyDescent="0.3">
      <c r="A70" s="244" t="s">
        <v>114</v>
      </c>
      <c r="B70" s="244" t="s">
        <v>199</v>
      </c>
      <c r="C70" s="245" t="s">
        <v>429</v>
      </c>
      <c r="D70" s="255"/>
      <c r="E70" s="247" t="s">
        <v>501</v>
      </c>
      <c r="F70" s="247" t="s">
        <v>501</v>
      </c>
      <c r="G70" s="247" t="s">
        <v>501</v>
      </c>
      <c r="H70" s="247" t="s">
        <v>501</v>
      </c>
      <c r="I70" s="247" t="s">
        <v>501</v>
      </c>
      <c r="J70" s="247" t="s">
        <v>501</v>
      </c>
      <c r="K70" s="247" t="s">
        <v>501</v>
      </c>
      <c r="L70" s="247" t="s">
        <v>501</v>
      </c>
      <c r="M70" s="247" t="s">
        <v>501</v>
      </c>
      <c r="N70" s="247" t="s">
        <v>501</v>
      </c>
      <c r="O70" s="247" t="s">
        <v>501</v>
      </c>
      <c r="P70" s="247" t="s">
        <v>501</v>
      </c>
      <c r="Q70" s="247" t="s">
        <v>501</v>
      </c>
      <c r="R70" s="247" t="s">
        <v>501</v>
      </c>
      <c r="S70" s="247" t="s">
        <v>501</v>
      </c>
      <c r="T70" s="247" t="s">
        <v>501</v>
      </c>
      <c r="U70" s="247" t="s">
        <v>501</v>
      </c>
      <c r="V70" s="247" t="s">
        <v>501</v>
      </c>
      <c r="W70" s="247" t="s">
        <v>501</v>
      </c>
      <c r="X70" s="247" t="s">
        <v>501</v>
      </c>
      <c r="Y70" s="247" t="s">
        <v>501</v>
      </c>
      <c r="Z70" s="247" t="s">
        <v>501</v>
      </c>
      <c r="AA70" s="247" t="s">
        <v>501</v>
      </c>
      <c r="AB70" s="247" t="s">
        <v>501</v>
      </c>
      <c r="AC70" s="247" t="s">
        <v>501</v>
      </c>
      <c r="AD70" s="247" t="s">
        <v>501</v>
      </c>
      <c r="AE70" s="248"/>
      <c r="AF70" s="249" t="s">
        <v>501</v>
      </c>
      <c r="AG70" s="249" t="s">
        <v>501</v>
      </c>
      <c r="AH70" s="249" t="s">
        <v>501</v>
      </c>
      <c r="AI70" s="249" t="s">
        <v>501</v>
      </c>
      <c r="AJ70" s="249" t="s">
        <v>501</v>
      </c>
      <c r="AK70" s="249" t="s">
        <v>414</v>
      </c>
      <c r="AL70" s="250" t="s">
        <v>368</v>
      </c>
    </row>
    <row r="71" spans="1:38" s="1" customFormat="1" ht="26.25" customHeight="1" thickBot="1" x14ac:dyDescent="0.3">
      <c r="A71" s="244" t="s">
        <v>114</v>
      </c>
      <c r="B71" s="244" t="s">
        <v>200</v>
      </c>
      <c r="C71" s="245" t="s">
        <v>270</v>
      </c>
      <c r="D71" s="255"/>
      <c r="E71" s="247" t="s">
        <v>501</v>
      </c>
      <c r="F71" s="247" t="s">
        <v>501</v>
      </c>
      <c r="G71" s="247" t="s">
        <v>501</v>
      </c>
      <c r="H71" s="247" t="s">
        <v>501</v>
      </c>
      <c r="I71" s="247" t="s">
        <v>501</v>
      </c>
      <c r="J71" s="247" t="s">
        <v>501</v>
      </c>
      <c r="K71" s="247" t="s">
        <v>501</v>
      </c>
      <c r="L71" s="247" t="s">
        <v>501</v>
      </c>
      <c r="M71" s="247" t="s">
        <v>501</v>
      </c>
      <c r="N71" s="247" t="s">
        <v>501</v>
      </c>
      <c r="O71" s="247" t="s">
        <v>501</v>
      </c>
      <c r="P71" s="247" t="s">
        <v>501</v>
      </c>
      <c r="Q71" s="247" t="s">
        <v>501</v>
      </c>
      <c r="R71" s="247" t="s">
        <v>501</v>
      </c>
      <c r="S71" s="247" t="s">
        <v>501</v>
      </c>
      <c r="T71" s="247" t="s">
        <v>501</v>
      </c>
      <c r="U71" s="247" t="s">
        <v>501</v>
      </c>
      <c r="V71" s="247" t="s">
        <v>501</v>
      </c>
      <c r="W71" s="247" t="s">
        <v>501</v>
      </c>
      <c r="X71" s="247" t="s">
        <v>501</v>
      </c>
      <c r="Y71" s="247" t="s">
        <v>501</v>
      </c>
      <c r="Z71" s="247" t="s">
        <v>501</v>
      </c>
      <c r="AA71" s="247" t="s">
        <v>501</v>
      </c>
      <c r="AB71" s="247" t="s">
        <v>501</v>
      </c>
      <c r="AC71" s="247" t="s">
        <v>501</v>
      </c>
      <c r="AD71" s="247" t="s">
        <v>501</v>
      </c>
      <c r="AE71" s="248"/>
      <c r="AF71" s="249" t="s">
        <v>501</v>
      </c>
      <c r="AG71" s="249" t="s">
        <v>501</v>
      </c>
      <c r="AH71" s="249" t="s">
        <v>501</v>
      </c>
      <c r="AI71" s="249" t="s">
        <v>501</v>
      </c>
      <c r="AJ71" s="249" t="s">
        <v>501</v>
      </c>
      <c r="AK71" s="249" t="s">
        <v>414</v>
      </c>
      <c r="AL71" s="250" t="s">
        <v>368</v>
      </c>
    </row>
    <row r="72" spans="1:38" s="1" customFormat="1" ht="26.25" customHeight="1" thickBot="1" x14ac:dyDescent="0.3">
      <c r="A72" s="244" t="s">
        <v>114</v>
      </c>
      <c r="B72" s="244" t="s">
        <v>201</v>
      </c>
      <c r="C72" s="245" t="s">
        <v>80</v>
      </c>
      <c r="D72" s="246"/>
      <c r="E72" s="247" t="s">
        <v>501</v>
      </c>
      <c r="F72" s="247" t="s">
        <v>501</v>
      </c>
      <c r="G72" s="247" t="s">
        <v>501</v>
      </c>
      <c r="H72" s="247" t="s">
        <v>501</v>
      </c>
      <c r="I72" s="247" t="s">
        <v>501</v>
      </c>
      <c r="J72" s="247" t="s">
        <v>501</v>
      </c>
      <c r="K72" s="247" t="s">
        <v>501</v>
      </c>
      <c r="L72" s="247" t="s">
        <v>501</v>
      </c>
      <c r="M72" s="247" t="s">
        <v>501</v>
      </c>
      <c r="N72" s="247" t="s">
        <v>501</v>
      </c>
      <c r="O72" s="247" t="s">
        <v>501</v>
      </c>
      <c r="P72" s="247" t="s">
        <v>501</v>
      </c>
      <c r="Q72" s="247" t="s">
        <v>501</v>
      </c>
      <c r="R72" s="247" t="s">
        <v>501</v>
      </c>
      <c r="S72" s="247" t="s">
        <v>501</v>
      </c>
      <c r="T72" s="247" t="s">
        <v>501</v>
      </c>
      <c r="U72" s="247" t="s">
        <v>501</v>
      </c>
      <c r="V72" s="247" t="s">
        <v>501</v>
      </c>
      <c r="W72" s="247" t="s">
        <v>501</v>
      </c>
      <c r="X72" s="247" t="s">
        <v>501</v>
      </c>
      <c r="Y72" s="247" t="s">
        <v>501</v>
      </c>
      <c r="Z72" s="247" t="s">
        <v>501</v>
      </c>
      <c r="AA72" s="247" t="s">
        <v>501</v>
      </c>
      <c r="AB72" s="247" t="s">
        <v>501</v>
      </c>
      <c r="AC72" s="247" t="s">
        <v>501</v>
      </c>
      <c r="AD72" s="247" t="s">
        <v>501</v>
      </c>
      <c r="AE72" s="248"/>
      <c r="AF72" s="249" t="s">
        <v>501</v>
      </c>
      <c r="AG72" s="249" t="s">
        <v>501</v>
      </c>
      <c r="AH72" s="249" t="s">
        <v>501</v>
      </c>
      <c r="AI72" s="249" t="s">
        <v>501</v>
      </c>
      <c r="AJ72" s="249" t="s">
        <v>501</v>
      </c>
      <c r="AK72" s="249" t="s">
        <v>414</v>
      </c>
      <c r="AL72" s="250" t="s">
        <v>388</v>
      </c>
    </row>
    <row r="73" spans="1:38" s="1" customFormat="1" ht="26.25" customHeight="1" thickBot="1" x14ac:dyDescent="0.3">
      <c r="A73" s="244" t="s">
        <v>114</v>
      </c>
      <c r="B73" s="244" t="s">
        <v>202</v>
      </c>
      <c r="C73" s="245" t="s">
        <v>81</v>
      </c>
      <c r="D73" s="246"/>
      <c r="E73" s="247" t="s">
        <v>501</v>
      </c>
      <c r="F73" s="247" t="s">
        <v>501</v>
      </c>
      <c r="G73" s="247" t="s">
        <v>501</v>
      </c>
      <c r="H73" s="247" t="s">
        <v>501</v>
      </c>
      <c r="I73" s="247" t="s">
        <v>501</v>
      </c>
      <c r="J73" s="247" t="s">
        <v>501</v>
      </c>
      <c r="K73" s="247" t="s">
        <v>501</v>
      </c>
      <c r="L73" s="247" t="s">
        <v>501</v>
      </c>
      <c r="M73" s="247" t="s">
        <v>501</v>
      </c>
      <c r="N73" s="247" t="s">
        <v>501</v>
      </c>
      <c r="O73" s="247" t="s">
        <v>501</v>
      </c>
      <c r="P73" s="247" t="s">
        <v>501</v>
      </c>
      <c r="Q73" s="247" t="s">
        <v>501</v>
      </c>
      <c r="R73" s="247" t="s">
        <v>501</v>
      </c>
      <c r="S73" s="247" t="s">
        <v>501</v>
      </c>
      <c r="T73" s="247" t="s">
        <v>501</v>
      </c>
      <c r="U73" s="247" t="s">
        <v>501</v>
      </c>
      <c r="V73" s="247" t="s">
        <v>501</v>
      </c>
      <c r="W73" s="247" t="s">
        <v>501</v>
      </c>
      <c r="X73" s="247" t="s">
        <v>501</v>
      </c>
      <c r="Y73" s="247" t="s">
        <v>501</v>
      </c>
      <c r="Z73" s="247" t="s">
        <v>501</v>
      </c>
      <c r="AA73" s="247" t="s">
        <v>501</v>
      </c>
      <c r="AB73" s="247" t="s">
        <v>501</v>
      </c>
      <c r="AC73" s="247" t="s">
        <v>501</v>
      </c>
      <c r="AD73" s="247" t="s">
        <v>501</v>
      </c>
      <c r="AE73" s="248"/>
      <c r="AF73" s="249" t="s">
        <v>501</v>
      </c>
      <c r="AG73" s="249" t="s">
        <v>501</v>
      </c>
      <c r="AH73" s="249" t="s">
        <v>501</v>
      </c>
      <c r="AI73" s="249" t="s">
        <v>501</v>
      </c>
      <c r="AJ73" s="249" t="s">
        <v>501</v>
      </c>
      <c r="AK73" s="249" t="s">
        <v>414</v>
      </c>
      <c r="AL73" s="250" t="s">
        <v>389</v>
      </c>
    </row>
    <row r="74" spans="1:38" s="1" customFormat="1" ht="26.25" customHeight="1" thickBot="1" x14ac:dyDescent="0.3">
      <c r="A74" s="244" t="s">
        <v>114</v>
      </c>
      <c r="B74" s="244" t="s">
        <v>203</v>
      </c>
      <c r="C74" s="245" t="s">
        <v>292</v>
      </c>
      <c r="D74" s="246"/>
      <c r="E74" s="247" t="s">
        <v>501</v>
      </c>
      <c r="F74" s="247" t="s">
        <v>501</v>
      </c>
      <c r="G74" s="247" t="s">
        <v>501</v>
      </c>
      <c r="H74" s="247" t="s">
        <v>501</v>
      </c>
      <c r="I74" s="247" t="s">
        <v>501</v>
      </c>
      <c r="J74" s="247" t="s">
        <v>501</v>
      </c>
      <c r="K74" s="247" t="s">
        <v>501</v>
      </c>
      <c r="L74" s="247" t="s">
        <v>501</v>
      </c>
      <c r="M74" s="247" t="s">
        <v>501</v>
      </c>
      <c r="N74" s="247" t="s">
        <v>501</v>
      </c>
      <c r="O74" s="247" t="s">
        <v>501</v>
      </c>
      <c r="P74" s="247" t="s">
        <v>501</v>
      </c>
      <c r="Q74" s="247" t="s">
        <v>501</v>
      </c>
      <c r="R74" s="247" t="s">
        <v>501</v>
      </c>
      <c r="S74" s="247" t="s">
        <v>501</v>
      </c>
      <c r="T74" s="247" t="s">
        <v>501</v>
      </c>
      <c r="U74" s="247" t="s">
        <v>501</v>
      </c>
      <c r="V74" s="247" t="s">
        <v>501</v>
      </c>
      <c r="W74" s="247" t="s">
        <v>501</v>
      </c>
      <c r="X74" s="247" t="s">
        <v>501</v>
      </c>
      <c r="Y74" s="247" t="s">
        <v>501</v>
      </c>
      <c r="Z74" s="247" t="s">
        <v>501</v>
      </c>
      <c r="AA74" s="247" t="s">
        <v>501</v>
      </c>
      <c r="AB74" s="247" t="s">
        <v>501</v>
      </c>
      <c r="AC74" s="247" t="s">
        <v>501</v>
      </c>
      <c r="AD74" s="247" t="s">
        <v>501</v>
      </c>
      <c r="AE74" s="248"/>
      <c r="AF74" s="249" t="s">
        <v>501</v>
      </c>
      <c r="AG74" s="249" t="s">
        <v>501</v>
      </c>
      <c r="AH74" s="249" t="s">
        <v>501</v>
      </c>
      <c r="AI74" s="249" t="s">
        <v>501</v>
      </c>
      <c r="AJ74" s="249" t="s">
        <v>501</v>
      </c>
      <c r="AK74" s="249" t="s">
        <v>414</v>
      </c>
      <c r="AL74" s="250" t="s">
        <v>390</v>
      </c>
    </row>
    <row r="75" spans="1:38" s="1" customFormat="1" ht="26.25" customHeight="1" thickBot="1" x14ac:dyDescent="0.3">
      <c r="A75" s="244" t="s">
        <v>114</v>
      </c>
      <c r="B75" s="244" t="s">
        <v>204</v>
      </c>
      <c r="C75" s="245" t="s">
        <v>271</v>
      </c>
      <c r="D75" s="255"/>
      <c r="E75" s="247" t="s">
        <v>501</v>
      </c>
      <c r="F75" s="247" t="s">
        <v>501</v>
      </c>
      <c r="G75" s="247" t="s">
        <v>501</v>
      </c>
      <c r="H75" s="247" t="s">
        <v>501</v>
      </c>
      <c r="I75" s="247" t="s">
        <v>501</v>
      </c>
      <c r="J75" s="247" t="s">
        <v>501</v>
      </c>
      <c r="K75" s="247" t="s">
        <v>501</v>
      </c>
      <c r="L75" s="247" t="s">
        <v>501</v>
      </c>
      <c r="M75" s="247" t="s">
        <v>501</v>
      </c>
      <c r="N75" s="247" t="s">
        <v>501</v>
      </c>
      <c r="O75" s="247" t="s">
        <v>501</v>
      </c>
      <c r="P75" s="247" t="s">
        <v>501</v>
      </c>
      <c r="Q75" s="247" t="s">
        <v>501</v>
      </c>
      <c r="R75" s="247" t="s">
        <v>501</v>
      </c>
      <c r="S75" s="247" t="s">
        <v>501</v>
      </c>
      <c r="T75" s="247" t="s">
        <v>501</v>
      </c>
      <c r="U75" s="247" t="s">
        <v>501</v>
      </c>
      <c r="V75" s="247" t="s">
        <v>501</v>
      </c>
      <c r="W75" s="247" t="s">
        <v>501</v>
      </c>
      <c r="X75" s="247" t="s">
        <v>501</v>
      </c>
      <c r="Y75" s="247" t="s">
        <v>501</v>
      </c>
      <c r="Z75" s="247" t="s">
        <v>501</v>
      </c>
      <c r="AA75" s="247" t="s">
        <v>501</v>
      </c>
      <c r="AB75" s="247" t="s">
        <v>501</v>
      </c>
      <c r="AC75" s="247" t="s">
        <v>501</v>
      </c>
      <c r="AD75" s="247" t="s">
        <v>501</v>
      </c>
      <c r="AE75" s="248"/>
      <c r="AF75" s="249" t="s">
        <v>501</v>
      </c>
      <c r="AG75" s="249" t="s">
        <v>501</v>
      </c>
      <c r="AH75" s="249" t="s">
        <v>501</v>
      </c>
      <c r="AI75" s="249" t="s">
        <v>501</v>
      </c>
      <c r="AJ75" s="249" t="s">
        <v>501</v>
      </c>
      <c r="AK75" s="249" t="s">
        <v>414</v>
      </c>
      <c r="AL75" s="250" t="s">
        <v>391</v>
      </c>
    </row>
    <row r="76" spans="1:38" s="1" customFormat="1" ht="26.25" customHeight="1" thickBot="1" x14ac:dyDescent="0.3">
      <c r="A76" s="244" t="s">
        <v>114</v>
      </c>
      <c r="B76" s="244" t="s">
        <v>205</v>
      </c>
      <c r="C76" s="245" t="s">
        <v>83</v>
      </c>
      <c r="D76" s="246"/>
      <c r="E76" s="247" t="s">
        <v>501</v>
      </c>
      <c r="F76" s="247" t="s">
        <v>501</v>
      </c>
      <c r="G76" s="247" t="s">
        <v>501</v>
      </c>
      <c r="H76" s="247" t="s">
        <v>501</v>
      </c>
      <c r="I76" s="247" t="s">
        <v>501</v>
      </c>
      <c r="J76" s="247" t="s">
        <v>501</v>
      </c>
      <c r="K76" s="247" t="s">
        <v>501</v>
      </c>
      <c r="L76" s="247" t="s">
        <v>501</v>
      </c>
      <c r="M76" s="247" t="s">
        <v>501</v>
      </c>
      <c r="N76" s="247" t="s">
        <v>501</v>
      </c>
      <c r="O76" s="247" t="s">
        <v>501</v>
      </c>
      <c r="P76" s="247" t="s">
        <v>501</v>
      </c>
      <c r="Q76" s="247" t="s">
        <v>501</v>
      </c>
      <c r="R76" s="247" t="s">
        <v>501</v>
      </c>
      <c r="S76" s="247" t="s">
        <v>501</v>
      </c>
      <c r="T76" s="247" t="s">
        <v>501</v>
      </c>
      <c r="U76" s="247" t="s">
        <v>501</v>
      </c>
      <c r="V76" s="247" t="s">
        <v>501</v>
      </c>
      <c r="W76" s="247" t="s">
        <v>501</v>
      </c>
      <c r="X76" s="247" t="s">
        <v>501</v>
      </c>
      <c r="Y76" s="247" t="s">
        <v>501</v>
      </c>
      <c r="Z76" s="247" t="s">
        <v>501</v>
      </c>
      <c r="AA76" s="247" t="s">
        <v>501</v>
      </c>
      <c r="AB76" s="247" t="s">
        <v>501</v>
      </c>
      <c r="AC76" s="247" t="s">
        <v>501</v>
      </c>
      <c r="AD76" s="247" t="s">
        <v>501</v>
      </c>
      <c r="AE76" s="248"/>
      <c r="AF76" s="249" t="s">
        <v>501</v>
      </c>
      <c r="AG76" s="249" t="s">
        <v>501</v>
      </c>
      <c r="AH76" s="249" t="s">
        <v>501</v>
      </c>
      <c r="AI76" s="249" t="s">
        <v>501</v>
      </c>
      <c r="AJ76" s="249" t="s">
        <v>501</v>
      </c>
      <c r="AK76" s="249" t="s">
        <v>414</v>
      </c>
      <c r="AL76" s="250" t="s">
        <v>392</v>
      </c>
    </row>
    <row r="77" spans="1:38" s="1" customFormat="1" ht="26.25" customHeight="1" thickBot="1" x14ac:dyDescent="0.3">
      <c r="A77" s="244" t="s">
        <v>114</v>
      </c>
      <c r="B77" s="244" t="s">
        <v>206</v>
      </c>
      <c r="C77" s="245" t="s">
        <v>85</v>
      </c>
      <c r="D77" s="246"/>
      <c r="E77" s="247" t="s">
        <v>501</v>
      </c>
      <c r="F77" s="247" t="s">
        <v>501</v>
      </c>
      <c r="G77" s="247" t="s">
        <v>501</v>
      </c>
      <c r="H77" s="247" t="s">
        <v>501</v>
      </c>
      <c r="I77" s="247" t="s">
        <v>501</v>
      </c>
      <c r="J77" s="247" t="s">
        <v>501</v>
      </c>
      <c r="K77" s="247" t="s">
        <v>501</v>
      </c>
      <c r="L77" s="247" t="s">
        <v>501</v>
      </c>
      <c r="M77" s="247" t="s">
        <v>501</v>
      </c>
      <c r="N77" s="247" t="s">
        <v>501</v>
      </c>
      <c r="O77" s="247" t="s">
        <v>501</v>
      </c>
      <c r="P77" s="247" t="s">
        <v>501</v>
      </c>
      <c r="Q77" s="247" t="s">
        <v>501</v>
      </c>
      <c r="R77" s="247" t="s">
        <v>501</v>
      </c>
      <c r="S77" s="247" t="s">
        <v>501</v>
      </c>
      <c r="T77" s="247" t="s">
        <v>501</v>
      </c>
      <c r="U77" s="247" t="s">
        <v>501</v>
      </c>
      <c r="V77" s="247" t="s">
        <v>501</v>
      </c>
      <c r="W77" s="247" t="s">
        <v>501</v>
      </c>
      <c r="X77" s="247" t="s">
        <v>501</v>
      </c>
      <c r="Y77" s="247" t="s">
        <v>501</v>
      </c>
      <c r="Z77" s="247" t="s">
        <v>501</v>
      </c>
      <c r="AA77" s="247" t="s">
        <v>501</v>
      </c>
      <c r="AB77" s="247" t="s">
        <v>501</v>
      </c>
      <c r="AC77" s="247" t="s">
        <v>501</v>
      </c>
      <c r="AD77" s="247" t="s">
        <v>501</v>
      </c>
      <c r="AE77" s="248"/>
      <c r="AF77" s="249" t="s">
        <v>501</v>
      </c>
      <c r="AG77" s="249" t="s">
        <v>501</v>
      </c>
      <c r="AH77" s="249" t="s">
        <v>501</v>
      </c>
      <c r="AI77" s="249" t="s">
        <v>501</v>
      </c>
      <c r="AJ77" s="249" t="s">
        <v>501</v>
      </c>
      <c r="AK77" s="249" t="s">
        <v>414</v>
      </c>
      <c r="AL77" s="250" t="s">
        <v>393</v>
      </c>
    </row>
    <row r="78" spans="1:38" s="1" customFormat="1" ht="26.25" customHeight="1" thickBot="1" x14ac:dyDescent="0.3">
      <c r="A78" s="244" t="s">
        <v>114</v>
      </c>
      <c r="B78" s="244" t="s">
        <v>207</v>
      </c>
      <c r="C78" s="245" t="s">
        <v>82</v>
      </c>
      <c r="D78" s="246"/>
      <c r="E78" s="247" t="s">
        <v>501</v>
      </c>
      <c r="F78" s="247" t="s">
        <v>501</v>
      </c>
      <c r="G78" s="247" t="s">
        <v>501</v>
      </c>
      <c r="H78" s="247" t="s">
        <v>501</v>
      </c>
      <c r="I78" s="247" t="s">
        <v>501</v>
      </c>
      <c r="J78" s="247" t="s">
        <v>501</v>
      </c>
      <c r="K78" s="247" t="s">
        <v>501</v>
      </c>
      <c r="L78" s="247" t="s">
        <v>501</v>
      </c>
      <c r="M78" s="247" t="s">
        <v>501</v>
      </c>
      <c r="N78" s="247" t="s">
        <v>501</v>
      </c>
      <c r="O78" s="247" t="s">
        <v>501</v>
      </c>
      <c r="P78" s="247" t="s">
        <v>501</v>
      </c>
      <c r="Q78" s="247" t="s">
        <v>501</v>
      </c>
      <c r="R78" s="247" t="s">
        <v>501</v>
      </c>
      <c r="S78" s="247" t="s">
        <v>501</v>
      </c>
      <c r="T78" s="247" t="s">
        <v>501</v>
      </c>
      <c r="U78" s="247" t="s">
        <v>501</v>
      </c>
      <c r="V78" s="247" t="s">
        <v>501</v>
      </c>
      <c r="W78" s="247" t="s">
        <v>501</v>
      </c>
      <c r="X78" s="247" t="s">
        <v>501</v>
      </c>
      <c r="Y78" s="247" t="s">
        <v>501</v>
      </c>
      <c r="Z78" s="247" t="s">
        <v>501</v>
      </c>
      <c r="AA78" s="247" t="s">
        <v>501</v>
      </c>
      <c r="AB78" s="247" t="s">
        <v>501</v>
      </c>
      <c r="AC78" s="247" t="s">
        <v>501</v>
      </c>
      <c r="AD78" s="247" t="s">
        <v>501</v>
      </c>
      <c r="AE78" s="248"/>
      <c r="AF78" s="249" t="s">
        <v>501</v>
      </c>
      <c r="AG78" s="249" t="s">
        <v>501</v>
      </c>
      <c r="AH78" s="249" t="s">
        <v>501</v>
      </c>
      <c r="AI78" s="249" t="s">
        <v>501</v>
      </c>
      <c r="AJ78" s="249" t="s">
        <v>501</v>
      </c>
      <c r="AK78" s="249" t="s">
        <v>414</v>
      </c>
      <c r="AL78" s="250" t="s">
        <v>394</v>
      </c>
    </row>
    <row r="79" spans="1:38" s="1" customFormat="1" ht="26.25" customHeight="1" thickBot="1" x14ac:dyDescent="0.3">
      <c r="A79" s="244" t="s">
        <v>114</v>
      </c>
      <c r="B79" s="244" t="s">
        <v>208</v>
      </c>
      <c r="C79" s="245" t="s">
        <v>84</v>
      </c>
      <c r="D79" s="246"/>
      <c r="E79" s="247" t="s">
        <v>501</v>
      </c>
      <c r="F79" s="247" t="s">
        <v>501</v>
      </c>
      <c r="G79" s="247" t="s">
        <v>501</v>
      </c>
      <c r="H79" s="247" t="s">
        <v>501</v>
      </c>
      <c r="I79" s="247" t="s">
        <v>501</v>
      </c>
      <c r="J79" s="247" t="s">
        <v>501</v>
      </c>
      <c r="K79" s="247" t="s">
        <v>501</v>
      </c>
      <c r="L79" s="247" t="s">
        <v>501</v>
      </c>
      <c r="M79" s="247" t="s">
        <v>501</v>
      </c>
      <c r="N79" s="247" t="s">
        <v>501</v>
      </c>
      <c r="O79" s="247" t="s">
        <v>501</v>
      </c>
      <c r="P79" s="247" t="s">
        <v>501</v>
      </c>
      <c r="Q79" s="247" t="s">
        <v>501</v>
      </c>
      <c r="R79" s="247" t="s">
        <v>501</v>
      </c>
      <c r="S79" s="247" t="s">
        <v>501</v>
      </c>
      <c r="T79" s="247" t="s">
        <v>501</v>
      </c>
      <c r="U79" s="247" t="s">
        <v>501</v>
      </c>
      <c r="V79" s="247" t="s">
        <v>501</v>
      </c>
      <c r="W79" s="247" t="s">
        <v>501</v>
      </c>
      <c r="X79" s="247" t="s">
        <v>501</v>
      </c>
      <c r="Y79" s="247" t="s">
        <v>501</v>
      </c>
      <c r="Z79" s="247" t="s">
        <v>501</v>
      </c>
      <c r="AA79" s="247" t="s">
        <v>501</v>
      </c>
      <c r="AB79" s="247" t="s">
        <v>501</v>
      </c>
      <c r="AC79" s="247" t="s">
        <v>501</v>
      </c>
      <c r="AD79" s="247" t="s">
        <v>501</v>
      </c>
      <c r="AE79" s="248"/>
      <c r="AF79" s="249" t="s">
        <v>501</v>
      </c>
      <c r="AG79" s="249" t="s">
        <v>501</v>
      </c>
      <c r="AH79" s="249" t="s">
        <v>501</v>
      </c>
      <c r="AI79" s="249" t="s">
        <v>501</v>
      </c>
      <c r="AJ79" s="249" t="s">
        <v>501</v>
      </c>
      <c r="AK79" s="249" t="s">
        <v>414</v>
      </c>
      <c r="AL79" s="250" t="s">
        <v>395</v>
      </c>
    </row>
    <row r="80" spans="1:38" s="1" customFormat="1" ht="26.25" customHeight="1" thickBot="1" x14ac:dyDescent="0.3">
      <c r="A80" s="244" t="s">
        <v>114</v>
      </c>
      <c r="B80" s="251" t="s">
        <v>209</v>
      </c>
      <c r="C80" s="254" t="s">
        <v>309</v>
      </c>
      <c r="D80" s="246"/>
      <c r="E80" s="247" t="s">
        <v>501</v>
      </c>
      <c r="F80" s="247" t="s">
        <v>501</v>
      </c>
      <c r="G80" s="247" t="s">
        <v>501</v>
      </c>
      <c r="H80" s="247" t="s">
        <v>501</v>
      </c>
      <c r="I80" s="247" t="s">
        <v>501</v>
      </c>
      <c r="J80" s="247" t="s">
        <v>501</v>
      </c>
      <c r="K80" s="247" t="s">
        <v>501</v>
      </c>
      <c r="L80" s="247" t="s">
        <v>501</v>
      </c>
      <c r="M80" s="247" t="s">
        <v>501</v>
      </c>
      <c r="N80" s="247" t="s">
        <v>501</v>
      </c>
      <c r="O80" s="247" t="s">
        <v>501</v>
      </c>
      <c r="P80" s="247" t="s">
        <v>501</v>
      </c>
      <c r="Q80" s="247" t="s">
        <v>501</v>
      </c>
      <c r="R80" s="247" t="s">
        <v>501</v>
      </c>
      <c r="S80" s="247" t="s">
        <v>501</v>
      </c>
      <c r="T80" s="247" t="s">
        <v>501</v>
      </c>
      <c r="U80" s="247" t="s">
        <v>501</v>
      </c>
      <c r="V80" s="247" t="s">
        <v>501</v>
      </c>
      <c r="W80" s="247" t="s">
        <v>501</v>
      </c>
      <c r="X80" s="247" t="s">
        <v>501</v>
      </c>
      <c r="Y80" s="247" t="s">
        <v>501</v>
      </c>
      <c r="Z80" s="247" t="s">
        <v>501</v>
      </c>
      <c r="AA80" s="247" t="s">
        <v>501</v>
      </c>
      <c r="AB80" s="247" t="s">
        <v>501</v>
      </c>
      <c r="AC80" s="247" t="s">
        <v>501</v>
      </c>
      <c r="AD80" s="247" t="s">
        <v>501</v>
      </c>
      <c r="AE80" s="248"/>
      <c r="AF80" s="249" t="s">
        <v>501</v>
      </c>
      <c r="AG80" s="249" t="s">
        <v>501</v>
      </c>
      <c r="AH80" s="249" t="s">
        <v>501</v>
      </c>
      <c r="AI80" s="249" t="s">
        <v>501</v>
      </c>
      <c r="AJ80" s="249" t="s">
        <v>501</v>
      </c>
      <c r="AK80" s="249" t="s">
        <v>414</v>
      </c>
      <c r="AL80" s="250" t="s">
        <v>368</v>
      </c>
    </row>
    <row r="81" spans="1:38" s="1" customFormat="1" ht="26.25" customHeight="1" thickBot="1" x14ac:dyDescent="0.3">
      <c r="A81" s="244" t="s">
        <v>114</v>
      </c>
      <c r="B81" s="251" t="s">
        <v>210</v>
      </c>
      <c r="C81" s="254" t="s">
        <v>362</v>
      </c>
      <c r="D81" s="246"/>
      <c r="E81" s="247">
        <v>4.2755973026666668E-3</v>
      </c>
      <c r="F81" s="247">
        <v>3.0427434922285713E-2</v>
      </c>
      <c r="G81" s="247">
        <v>3.2790878853333331E-3</v>
      </c>
      <c r="H81" s="247" t="s">
        <v>502</v>
      </c>
      <c r="I81" s="247" t="s">
        <v>502</v>
      </c>
      <c r="J81" s="247">
        <v>5.2385232146666665E-4</v>
      </c>
      <c r="K81" s="247">
        <v>5.2385232146666665E-4</v>
      </c>
      <c r="L81" s="247" t="s">
        <v>502</v>
      </c>
      <c r="M81" s="247">
        <v>1.5269703866666666E-2</v>
      </c>
      <c r="N81" s="247">
        <v>0.14728844207999997</v>
      </c>
      <c r="O81" s="247" t="s">
        <v>502</v>
      </c>
      <c r="P81" s="247" t="s">
        <v>502</v>
      </c>
      <c r="Q81" s="247" t="s">
        <v>502</v>
      </c>
      <c r="R81" s="247" t="s">
        <v>502</v>
      </c>
      <c r="S81" s="247" t="s">
        <v>502</v>
      </c>
      <c r="T81" s="247" t="s">
        <v>502</v>
      </c>
      <c r="U81" s="247" t="s">
        <v>502</v>
      </c>
      <c r="V81" s="247" t="s">
        <v>502</v>
      </c>
      <c r="W81" s="247" t="s">
        <v>502</v>
      </c>
      <c r="X81" s="247" t="s">
        <v>502</v>
      </c>
      <c r="Y81" s="247" t="s">
        <v>502</v>
      </c>
      <c r="Z81" s="247" t="s">
        <v>502</v>
      </c>
      <c r="AA81" s="247" t="s">
        <v>502</v>
      </c>
      <c r="AB81" s="247" t="s">
        <v>502</v>
      </c>
      <c r="AC81" s="247" t="s">
        <v>502</v>
      </c>
      <c r="AD81" s="247" t="s">
        <v>502</v>
      </c>
      <c r="AE81" s="248"/>
      <c r="AF81" s="249" t="s">
        <v>399</v>
      </c>
      <c r="AG81" s="249" t="s">
        <v>399</v>
      </c>
      <c r="AH81" s="249" t="s">
        <v>399</v>
      </c>
      <c r="AI81" s="249" t="s">
        <v>399</v>
      </c>
      <c r="AJ81" s="249" t="s">
        <v>399</v>
      </c>
      <c r="AK81" s="249" t="s">
        <v>504</v>
      </c>
      <c r="AL81" s="250" t="s">
        <v>396</v>
      </c>
    </row>
    <row r="82" spans="1:38" s="1" customFormat="1" ht="26.25" customHeight="1" thickBot="1" x14ac:dyDescent="0.3">
      <c r="A82" s="244" t="s">
        <v>117</v>
      </c>
      <c r="B82" s="251" t="s">
        <v>217</v>
      </c>
      <c r="C82" s="259" t="s">
        <v>92</v>
      </c>
      <c r="D82" s="246"/>
      <c r="E82" s="247" t="s">
        <v>399</v>
      </c>
      <c r="F82" s="247">
        <v>1.0288507946333612</v>
      </c>
      <c r="G82" s="247" t="s">
        <v>399</v>
      </c>
      <c r="H82" s="247" t="s">
        <v>399</v>
      </c>
      <c r="I82" s="247" t="s">
        <v>502</v>
      </c>
      <c r="J82" s="247" t="s">
        <v>399</v>
      </c>
      <c r="K82" s="247" t="s">
        <v>399</v>
      </c>
      <c r="L82" s="247" t="s">
        <v>399</v>
      </c>
      <c r="M82" s="247" t="s">
        <v>399</v>
      </c>
      <c r="N82" s="247" t="s">
        <v>399</v>
      </c>
      <c r="O82" s="247" t="s">
        <v>399</v>
      </c>
      <c r="P82" s="247" t="s">
        <v>502</v>
      </c>
      <c r="Q82" s="247" t="s">
        <v>399</v>
      </c>
      <c r="R82" s="247" t="s">
        <v>399</v>
      </c>
      <c r="S82" s="247" t="s">
        <v>399</v>
      </c>
      <c r="T82" s="247" t="s">
        <v>399</v>
      </c>
      <c r="U82" s="247" t="s">
        <v>399</v>
      </c>
      <c r="V82" s="247" t="s">
        <v>399</v>
      </c>
      <c r="W82" s="247" t="s">
        <v>399</v>
      </c>
      <c r="X82" s="247" t="s">
        <v>399</v>
      </c>
      <c r="Y82" s="247" t="s">
        <v>399</v>
      </c>
      <c r="Z82" s="247" t="s">
        <v>399</v>
      </c>
      <c r="AA82" s="247" t="s">
        <v>399</v>
      </c>
      <c r="AB82" s="247" t="s">
        <v>399</v>
      </c>
      <c r="AC82" s="247" t="s">
        <v>399</v>
      </c>
      <c r="AD82" s="247" t="s">
        <v>399</v>
      </c>
      <c r="AE82" s="248" t="s">
        <v>415</v>
      </c>
      <c r="AF82" s="249" t="s">
        <v>399</v>
      </c>
      <c r="AG82" s="249" t="s">
        <v>399</v>
      </c>
      <c r="AH82" s="249" t="s">
        <v>399</v>
      </c>
      <c r="AI82" s="249" t="s">
        <v>399</v>
      </c>
      <c r="AJ82" s="249" t="s">
        <v>399</v>
      </c>
      <c r="AK82" s="249">
        <v>950597</v>
      </c>
      <c r="AL82" s="250"/>
    </row>
    <row r="83" spans="1:38" s="1" customFormat="1" ht="26.25" customHeight="1" thickBot="1" x14ac:dyDescent="0.3">
      <c r="A83" s="244" t="s">
        <v>114</v>
      </c>
      <c r="B83" s="260" t="s">
        <v>218</v>
      </c>
      <c r="C83" s="261" t="s">
        <v>72</v>
      </c>
      <c r="D83" s="246"/>
      <c r="E83" s="247" t="s">
        <v>502</v>
      </c>
      <c r="F83" s="247">
        <v>7.912566574330564E-4</v>
      </c>
      <c r="G83" s="247" t="s">
        <v>502</v>
      </c>
      <c r="H83" s="247" t="s">
        <v>399</v>
      </c>
      <c r="I83" s="247">
        <v>1.978141643582641E-4</v>
      </c>
      <c r="J83" s="247">
        <v>1.4836062326869807E-3</v>
      </c>
      <c r="K83" s="247">
        <v>6.9234957525392436E-3</v>
      </c>
      <c r="L83" s="247">
        <v>1.1275407368421054E-5</v>
      </c>
      <c r="M83" s="247" t="s">
        <v>502</v>
      </c>
      <c r="N83" s="247" t="s">
        <v>399</v>
      </c>
      <c r="O83" s="247" t="s">
        <v>399</v>
      </c>
      <c r="P83" s="247" t="s">
        <v>399</v>
      </c>
      <c r="Q83" s="247" t="s">
        <v>399</v>
      </c>
      <c r="R83" s="247" t="s">
        <v>399</v>
      </c>
      <c r="S83" s="247" t="s">
        <v>399</v>
      </c>
      <c r="T83" s="247" t="s">
        <v>399</v>
      </c>
      <c r="U83" s="247" t="s">
        <v>399</v>
      </c>
      <c r="V83" s="247" t="s">
        <v>399</v>
      </c>
      <c r="W83" s="247" t="s">
        <v>502</v>
      </c>
      <c r="X83" s="247" t="s">
        <v>502</v>
      </c>
      <c r="Y83" s="247" t="s">
        <v>502</v>
      </c>
      <c r="Z83" s="247" t="s">
        <v>502</v>
      </c>
      <c r="AA83" s="247" t="s">
        <v>502</v>
      </c>
      <c r="AB83" s="247" t="s">
        <v>502</v>
      </c>
      <c r="AC83" s="247" t="s">
        <v>399</v>
      </c>
      <c r="AD83" s="247" t="s">
        <v>399</v>
      </c>
      <c r="AE83" s="248"/>
      <c r="AF83" s="249" t="s">
        <v>399</v>
      </c>
      <c r="AG83" s="249" t="s">
        <v>399</v>
      </c>
      <c r="AH83" s="249" t="s">
        <v>399</v>
      </c>
      <c r="AI83" s="249" t="s">
        <v>399</v>
      </c>
      <c r="AJ83" s="249" t="s">
        <v>399</v>
      </c>
      <c r="AK83" s="249" t="s">
        <v>502</v>
      </c>
      <c r="AL83" s="250"/>
    </row>
    <row r="84" spans="1:38" s="1" customFormat="1" ht="26.25" customHeight="1" thickBot="1" x14ac:dyDescent="0.3">
      <c r="A84" s="244" t="s">
        <v>114</v>
      </c>
      <c r="B84" s="260" t="s">
        <v>219</v>
      </c>
      <c r="C84" s="261" t="s">
        <v>71</v>
      </c>
      <c r="D84" s="246"/>
      <c r="E84" s="247" t="s">
        <v>501</v>
      </c>
      <c r="F84" s="247" t="s">
        <v>501</v>
      </c>
      <c r="G84" s="247" t="s">
        <v>399</v>
      </c>
      <c r="H84" s="247" t="s">
        <v>399</v>
      </c>
      <c r="I84" s="247" t="s">
        <v>501</v>
      </c>
      <c r="J84" s="247" t="s">
        <v>501</v>
      </c>
      <c r="K84" s="247" t="s">
        <v>501</v>
      </c>
      <c r="L84" s="247" t="s">
        <v>501</v>
      </c>
      <c r="M84" s="247" t="s">
        <v>501</v>
      </c>
      <c r="N84" s="247" t="s">
        <v>501</v>
      </c>
      <c r="O84" s="247" t="s">
        <v>501</v>
      </c>
      <c r="P84" s="247" t="s">
        <v>501</v>
      </c>
      <c r="Q84" s="247" t="s">
        <v>399</v>
      </c>
      <c r="R84" s="247" t="s">
        <v>399</v>
      </c>
      <c r="S84" s="247" t="s">
        <v>399</v>
      </c>
      <c r="T84" s="247" t="s">
        <v>399</v>
      </c>
      <c r="U84" s="247" t="s">
        <v>399</v>
      </c>
      <c r="V84" s="247" t="s">
        <v>399</v>
      </c>
      <c r="W84" s="247" t="s">
        <v>501</v>
      </c>
      <c r="X84" s="247" t="s">
        <v>501</v>
      </c>
      <c r="Y84" s="247" t="s">
        <v>501</v>
      </c>
      <c r="Z84" s="247" t="s">
        <v>501</v>
      </c>
      <c r="AA84" s="247" t="s">
        <v>501</v>
      </c>
      <c r="AB84" s="247" t="s">
        <v>501</v>
      </c>
      <c r="AC84" s="247" t="s">
        <v>399</v>
      </c>
      <c r="AD84" s="247" t="s">
        <v>399</v>
      </c>
      <c r="AE84" s="248"/>
      <c r="AF84" s="249" t="s">
        <v>399</v>
      </c>
      <c r="AG84" s="249" t="s">
        <v>399</v>
      </c>
      <c r="AH84" s="249" t="s">
        <v>399</v>
      </c>
      <c r="AI84" s="249" t="s">
        <v>399</v>
      </c>
      <c r="AJ84" s="249" t="s">
        <v>399</v>
      </c>
      <c r="AK84" s="249" t="s">
        <v>501</v>
      </c>
      <c r="AL84" s="250"/>
    </row>
    <row r="85" spans="1:38" s="1" customFormat="1" ht="26.25" customHeight="1" thickBot="1" x14ac:dyDescent="0.3">
      <c r="A85" s="244" t="s">
        <v>117</v>
      </c>
      <c r="B85" s="254" t="s">
        <v>220</v>
      </c>
      <c r="C85" s="261" t="s">
        <v>430</v>
      </c>
      <c r="D85" s="246"/>
      <c r="E85" s="247" t="s">
        <v>399</v>
      </c>
      <c r="F85" s="247">
        <v>2.0786701397392564</v>
      </c>
      <c r="G85" s="247" t="s">
        <v>399</v>
      </c>
      <c r="H85" s="247" t="s">
        <v>399</v>
      </c>
      <c r="I85" s="247" t="s">
        <v>399</v>
      </c>
      <c r="J85" s="247" t="s">
        <v>399</v>
      </c>
      <c r="K85" s="247" t="s">
        <v>399</v>
      </c>
      <c r="L85" s="247" t="s">
        <v>399</v>
      </c>
      <c r="M85" s="247" t="s">
        <v>399</v>
      </c>
      <c r="N85" s="247" t="s">
        <v>399</v>
      </c>
      <c r="O85" s="247" t="s">
        <v>399</v>
      </c>
      <c r="P85" s="247" t="s">
        <v>399</v>
      </c>
      <c r="Q85" s="247" t="s">
        <v>399</v>
      </c>
      <c r="R85" s="247" t="s">
        <v>399</v>
      </c>
      <c r="S85" s="247" t="s">
        <v>399</v>
      </c>
      <c r="T85" s="247" t="s">
        <v>399</v>
      </c>
      <c r="U85" s="247" t="s">
        <v>399</v>
      </c>
      <c r="V85" s="247" t="s">
        <v>399</v>
      </c>
      <c r="W85" s="247" t="s">
        <v>399</v>
      </c>
      <c r="X85" s="247" t="s">
        <v>399</v>
      </c>
      <c r="Y85" s="247" t="s">
        <v>399</v>
      </c>
      <c r="Z85" s="247" t="s">
        <v>399</v>
      </c>
      <c r="AA85" s="247" t="s">
        <v>399</v>
      </c>
      <c r="AB85" s="247" t="s">
        <v>399</v>
      </c>
      <c r="AC85" s="247" t="s">
        <v>399</v>
      </c>
      <c r="AD85" s="247" t="s">
        <v>399</v>
      </c>
      <c r="AE85" s="248"/>
      <c r="AF85" s="249" t="s">
        <v>399</v>
      </c>
      <c r="AG85" s="249" t="s">
        <v>399</v>
      </c>
      <c r="AH85" s="249" t="s">
        <v>399</v>
      </c>
      <c r="AI85" s="249" t="s">
        <v>399</v>
      </c>
      <c r="AJ85" s="249" t="s">
        <v>399</v>
      </c>
      <c r="AK85" s="249" t="s">
        <v>504</v>
      </c>
      <c r="AL85" s="250" t="s">
        <v>397</v>
      </c>
    </row>
    <row r="86" spans="1:38" s="1" customFormat="1" ht="26.25" customHeight="1" thickBot="1" x14ac:dyDescent="0.3">
      <c r="A86" s="244" t="s">
        <v>117</v>
      </c>
      <c r="B86" s="254" t="s">
        <v>221</v>
      </c>
      <c r="C86" s="259" t="s">
        <v>88</v>
      </c>
      <c r="D86" s="246"/>
      <c r="E86" s="247" t="s">
        <v>399</v>
      </c>
      <c r="F86" s="247">
        <v>1.544648E-2</v>
      </c>
      <c r="G86" s="247" t="s">
        <v>399</v>
      </c>
      <c r="H86" s="247" t="s">
        <v>399</v>
      </c>
      <c r="I86" s="247" t="s">
        <v>502</v>
      </c>
      <c r="J86" s="247" t="s">
        <v>399</v>
      </c>
      <c r="K86" s="247" t="s">
        <v>399</v>
      </c>
      <c r="L86" s="247" t="s">
        <v>399</v>
      </c>
      <c r="M86" s="247" t="s">
        <v>399</v>
      </c>
      <c r="N86" s="247" t="s">
        <v>399</v>
      </c>
      <c r="O86" s="247" t="s">
        <v>399</v>
      </c>
      <c r="P86" s="247" t="s">
        <v>399</v>
      </c>
      <c r="Q86" s="247" t="s">
        <v>399</v>
      </c>
      <c r="R86" s="247" t="s">
        <v>399</v>
      </c>
      <c r="S86" s="247" t="s">
        <v>399</v>
      </c>
      <c r="T86" s="247" t="s">
        <v>399</v>
      </c>
      <c r="U86" s="247" t="s">
        <v>399</v>
      </c>
      <c r="V86" s="247" t="s">
        <v>399</v>
      </c>
      <c r="W86" s="247" t="s">
        <v>399</v>
      </c>
      <c r="X86" s="247" t="s">
        <v>399</v>
      </c>
      <c r="Y86" s="247" t="s">
        <v>399</v>
      </c>
      <c r="Z86" s="247" t="s">
        <v>399</v>
      </c>
      <c r="AA86" s="247" t="s">
        <v>399</v>
      </c>
      <c r="AB86" s="247" t="s">
        <v>399</v>
      </c>
      <c r="AC86" s="247" t="s">
        <v>399</v>
      </c>
      <c r="AD86" s="247" t="s">
        <v>399</v>
      </c>
      <c r="AE86" s="248"/>
      <c r="AF86" s="249" t="s">
        <v>399</v>
      </c>
      <c r="AG86" s="249" t="s">
        <v>399</v>
      </c>
      <c r="AH86" s="249" t="s">
        <v>399</v>
      </c>
      <c r="AI86" s="249" t="s">
        <v>399</v>
      </c>
      <c r="AJ86" s="249" t="s">
        <v>399</v>
      </c>
      <c r="AK86" s="249" t="s">
        <v>504</v>
      </c>
      <c r="AL86" s="250" t="s">
        <v>398</v>
      </c>
    </row>
    <row r="87" spans="1:38" s="1" customFormat="1" ht="26.25" customHeight="1" thickBot="1" x14ac:dyDescent="0.3">
      <c r="A87" s="244" t="s">
        <v>117</v>
      </c>
      <c r="B87" s="254" t="s">
        <v>222</v>
      </c>
      <c r="C87" s="259" t="s">
        <v>89</v>
      </c>
      <c r="D87" s="246"/>
      <c r="E87" s="247" t="s">
        <v>399</v>
      </c>
      <c r="F87" s="247">
        <v>9.2552078009386543E-2</v>
      </c>
      <c r="G87" s="247" t="s">
        <v>399</v>
      </c>
      <c r="H87" s="247" t="s">
        <v>399</v>
      </c>
      <c r="I87" s="247" t="s">
        <v>502</v>
      </c>
      <c r="J87" s="247" t="s">
        <v>399</v>
      </c>
      <c r="K87" s="247" t="s">
        <v>399</v>
      </c>
      <c r="L87" s="247" t="s">
        <v>399</v>
      </c>
      <c r="M87" s="247" t="s">
        <v>399</v>
      </c>
      <c r="N87" s="247" t="s">
        <v>399</v>
      </c>
      <c r="O87" s="247" t="s">
        <v>399</v>
      </c>
      <c r="P87" s="247" t="s">
        <v>399</v>
      </c>
      <c r="Q87" s="247" t="s">
        <v>399</v>
      </c>
      <c r="R87" s="247" t="s">
        <v>399</v>
      </c>
      <c r="S87" s="247" t="s">
        <v>399</v>
      </c>
      <c r="T87" s="247" t="s">
        <v>399</v>
      </c>
      <c r="U87" s="247" t="s">
        <v>399</v>
      </c>
      <c r="V87" s="247" t="s">
        <v>399</v>
      </c>
      <c r="W87" s="247" t="s">
        <v>399</v>
      </c>
      <c r="X87" s="247" t="s">
        <v>399</v>
      </c>
      <c r="Y87" s="247" t="s">
        <v>399</v>
      </c>
      <c r="Z87" s="247" t="s">
        <v>399</v>
      </c>
      <c r="AA87" s="247" t="s">
        <v>399</v>
      </c>
      <c r="AB87" s="247" t="s">
        <v>399</v>
      </c>
      <c r="AC87" s="247" t="s">
        <v>399</v>
      </c>
      <c r="AD87" s="247" t="s">
        <v>399</v>
      </c>
      <c r="AE87" s="248" t="s">
        <v>415</v>
      </c>
      <c r="AF87" s="249" t="s">
        <v>399</v>
      </c>
      <c r="AG87" s="249" t="s">
        <v>399</v>
      </c>
      <c r="AH87" s="249" t="s">
        <v>399</v>
      </c>
      <c r="AI87" s="249" t="s">
        <v>399</v>
      </c>
      <c r="AJ87" s="249" t="s">
        <v>399</v>
      </c>
      <c r="AK87" s="249">
        <v>950597</v>
      </c>
      <c r="AL87" s="250" t="s">
        <v>398</v>
      </c>
    </row>
    <row r="88" spans="1:38" s="1" customFormat="1" ht="26.25" customHeight="1" thickBot="1" x14ac:dyDescent="0.3">
      <c r="A88" s="244" t="s">
        <v>117</v>
      </c>
      <c r="B88" s="254" t="s">
        <v>223</v>
      </c>
      <c r="C88" s="259" t="s">
        <v>90</v>
      </c>
      <c r="D88" s="246"/>
      <c r="E88" s="247" t="s">
        <v>501</v>
      </c>
      <c r="F88" s="247" t="s">
        <v>501</v>
      </c>
      <c r="G88" s="247" t="s">
        <v>501</v>
      </c>
      <c r="H88" s="247" t="s">
        <v>501</v>
      </c>
      <c r="I88" s="247" t="s">
        <v>501</v>
      </c>
      <c r="J88" s="247" t="s">
        <v>501</v>
      </c>
      <c r="K88" s="247" t="s">
        <v>501</v>
      </c>
      <c r="L88" s="247" t="s">
        <v>501</v>
      </c>
      <c r="M88" s="247" t="s">
        <v>501</v>
      </c>
      <c r="N88" s="247" t="s">
        <v>501</v>
      </c>
      <c r="O88" s="247" t="s">
        <v>501</v>
      </c>
      <c r="P88" s="247" t="s">
        <v>501</v>
      </c>
      <c r="Q88" s="247" t="s">
        <v>501</v>
      </c>
      <c r="R88" s="247" t="s">
        <v>501</v>
      </c>
      <c r="S88" s="247" t="s">
        <v>501</v>
      </c>
      <c r="T88" s="247" t="s">
        <v>501</v>
      </c>
      <c r="U88" s="247" t="s">
        <v>501</v>
      </c>
      <c r="V88" s="247" t="s">
        <v>501</v>
      </c>
      <c r="W88" s="247" t="s">
        <v>501</v>
      </c>
      <c r="X88" s="247" t="s">
        <v>501</v>
      </c>
      <c r="Y88" s="247" t="s">
        <v>501</v>
      </c>
      <c r="Z88" s="247" t="s">
        <v>501</v>
      </c>
      <c r="AA88" s="247" t="s">
        <v>501</v>
      </c>
      <c r="AB88" s="247" t="s">
        <v>501</v>
      </c>
      <c r="AC88" s="247" t="s">
        <v>501</v>
      </c>
      <c r="AD88" s="247" t="s">
        <v>501</v>
      </c>
      <c r="AE88" s="248"/>
      <c r="AF88" s="249" t="s">
        <v>501</v>
      </c>
      <c r="AG88" s="249" t="s">
        <v>501</v>
      </c>
      <c r="AH88" s="249" t="s">
        <v>501</v>
      </c>
      <c r="AI88" s="249" t="s">
        <v>501</v>
      </c>
      <c r="AJ88" s="249" t="s">
        <v>501</v>
      </c>
      <c r="AK88" s="249" t="s">
        <v>414</v>
      </c>
      <c r="AL88" s="250" t="s">
        <v>399</v>
      </c>
    </row>
    <row r="89" spans="1:38" s="1" customFormat="1" ht="26.25" customHeight="1" thickBot="1" x14ac:dyDescent="0.3">
      <c r="A89" s="244" t="s">
        <v>117</v>
      </c>
      <c r="B89" s="254" t="s">
        <v>224</v>
      </c>
      <c r="C89" s="259" t="s">
        <v>91</v>
      </c>
      <c r="D89" s="246"/>
      <c r="E89" s="247" t="s">
        <v>399</v>
      </c>
      <c r="F89" s="247">
        <v>0.56502619857142855</v>
      </c>
      <c r="G89" s="247" t="s">
        <v>399</v>
      </c>
      <c r="H89" s="247" t="s">
        <v>399</v>
      </c>
      <c r="I89" s="247" t="s">
        <v>502</v>
      </c>
      <c r="J89" s="247" t="s">
        <v>399</v>
      </c>
      <c r="K89" s="247" t="s">
        <v>399</v>
      </c>
      <c r="L89" s="247" t="s">
        <v>399</v>
      </c>
      <c r="M89" s="247" t="s">
        <v>399</v>
      </c>
      <c r="N89" s="247" t="s">
        <v>399</v>
      </c>
      <c r="O89" s="247" t="s">
        <v>399</v>
      </c>
      <c r="P89" s="247" t="s">
        <v>399</v>
      </c>
      <c r="Q89" s="247" t="s">
        <v>399</v>
      </c>
      <c r="R89" s="247" t="s">
        <v>399</v>
      </c>
      <c r="S89" s="247" t="s">
        <v>399</v>
      </c>
      <c r="T89" s="247" t="s">
        <v>399</v>
      </c>
      <c r="U89" s="247" t="s">
        <v>399</v>
      </c>
      <c r="V89" s="247" t="s">
        <v>399</v>
      </c>
      <c r="W89" s="247" t="s">
        <v>399</v>
      </c>
      <c r="X89" s="247" t="s">
        <v>399</v>
      </c>
      <c r="Y89" s="247" t="s">
        <v>399</v>
      </c>
      <c r="Z89" s="247" t="s">
        <v>399</v>
      </c>
      <c r="AA89" s="247" t="s">
        <v>399</v>
      </c>
      <c r="AB89" s="247" t="s">
        <v>399</v>
      </c>
      <c r="AC89" s="247" t="s">
        <v>399</v>
      </c>
      <c r="AD89" s="247" t="s">
        <v>399</v>
      </c>
      <c r="AE89" s="248"/>
      <c r="AF89" s="249" t="s">
        <v>399</v>
      </c>
      <c r="AG89" s="249" t="s">
        <v>399</v>
      </c>
      <c r="AH89" s="249" t="s">
        <v>399</v>
      </c>
      <c r="AI89" s="249" t="s">
        <v>399</v>
      </c>
      <c r="AJ89" s="249" t="s">
        <v>399</v>
      </c>
      <c r="AK89" s="249" t="s">
        <v>504</v>
      </c>
      <c r="AL89" s="250" t="s">
        <v>399</v>
      </c>
    </row>
    <row r="90" spans="1:38" s="9" customFormat="1" ht="26.25" customHeight="1" thickBot="1" x14ac:dyDescent="0.25">
      <c r="A90" s="244" t="s">
        <v>117</v>
      </c>
      <c r="B90" s="254" t="s">
        <v>225</v>
      </c>
      <c r="C90" s="259" t="s">
        <v>282</v>
      </c>
      <c r="D90" s="246"/>
      <c r="E90" s="247" t="s">
        <v>501</v>
      </c>
      <c r="F90" s="247" t="s">
        <v>501</v>
      </c>
      <c r="G90" s="247" t="s">
        <v>501</v>
      </c>
      <c r="H90" s="247" t="s">
        <v>501</v>
      </c>
      <c r="I90" s="247" t="s">
        <v>501</v>
      </c>
      <c r="J90" s="247" t="s">
        <v>501</v>
      </c>
      <c r="K90" s="247" t="s">
        <v>501</v>
      </c>
      <c r="L90" s="247" t="s">
        <v>501</v>
      </c>
      <c r="M90" s="247" t="s">
        <v>501</v>
      </c>
      <c r="N90" s="247" t="s">
        <v>501</v>
      </c>
      <c r="O90" s="247" t="s">
        <v>501</v>
      </c>
      <c r="P90" s="247" t="s">
        <v>501</v>
      </c>
      <c r="Q90" s="247" t="s">
        <v>501</v>
      </c>
      <c r="R90" s="247" t="s">
        <v>501</v>
      </c>
      <c r="S90" s="247" t="s">
        <v>501</v>
      </c>
      <c r="T90" s="247" t="s">
        <v>501</v>
      </c>
      <c r="U90" s="247" t="s">
        <v>501</v>
      </c>
      <c r="V90" s="247" t="s">
        <v>501</v>
      </c>
      <c r="W90" s="247" t="s">
        <v>501</v>
      </c>
      <c r="X90" s="247" t="s">
        <v>501</v>
      </c>
      <c r="Y90" s="247" t="s">
        <v>501</v>
      </c>
      <c r="Z90" s="247" t="s">
        <v>501</v>
      </c>
      <c r="AA90" s="247" t="s">
        <v>501</v>
      </c>
      <c r="AB90" s="247" t="s">
        <v>501</v>
      </c>
      <c r="AC90" s="247" t="s">
        <v>501</v>
      </c>
      <c r="AD90" s="247" t="s">
        <v>501</v>
      </c>
      <c r="AE90" s="248"/>
      <c r="AF90" s="249" t="s">
        <v>501</v>
      </c>
      <c r="AG90" s="249" t="s">
        <v>501</v>
      </c>
      <c r="AH90" s="249" t="s">
        <v>501</v>
      </c>
      <c r="AI90" s="249" t="s">
        <v>501</v>
      </c>
      <c r="AJ90" s="249" t="s">
        <v>501</v>
      </c>
      <c r="AK90" s="249" t="s">
        <v>414</v>
      </c>
      <c r="AL90" s="250"/>
    </row>
    <row r="91" spans="1:38" s="1" customFormat="1" ht="26.25" customHeight="1" thickBot="1" x14ac:dyDescent="0.3">
      <c r="A91" s="244" t="s">
        <v>117</v>
      </c>
      <c r="B91" s="251" t="s">
        <v>431</v>
      </c>
      <c r="C91" s="254" t="s">
        <v>283</v>
      </c>
      <c r="D91" s="246"/>
      <c r="E91" s="247">
        <v>4.6910951218872279E-3</v>
      </c>
      <c r="F91" s="247">
        <v>1.2461547140452618E-2</v>
      </c>
      <c r="G91" s="247">
        <v>1.9451923477110935E-3</v>
      </c>
      <c r="H91" s="247">
        <v>1.0685004262991397E-2</v>
      </c>
      <c r="I91" s="247">
        <v>8.0830913798444579E-2</v>
      </c>
      <c r="J91" s="247">
        <v>9.128233105129914E-2</v>
      </c>
      <c r="K91" s="247">
        <v>9.3441012688977101E-2</v>
      </c>
      <c r="L91" s="247">
        <v>3.1282602842251916E-4</v>
      </c>
      <c r="M91" s="247">
        <v>0.14342343485738113</v>
      </c>
      <c r="N91" s="247">
        <v>0.17107851817426556</v>
      </c>
      <c r="O91" s="247">
        <v>1.665163698934841E-2</v>
      </c>
      <c r="P91" s="247">
        <v>3.7287420655458131E-4</v>
      </c>
      <c r="Q91" s="247">
        <v>3.0619014527225719E-4</v>
      </c>
      <c r="R91" s="247">
        <v>1.3818298642102636E-2</v>
      </c>
      <c r="S91" s="247">
        <v>0.52450702728354048</v>
      </c>
      <c r="T91" s="247">
        <v>3.045168960093958E-2</v>
      </c>
      <c r="U91" s="247">
        <v>2.4667257975129614E-3</v>
      </c>
      <c r="V91" s="247">
        <v>0.30308875152331183</v>
      </c>
      <c r="W91" s="247">
        <v>2.5746998224075658E-4</v>
      </c>
      <c r="X91" s="247">
        <v>2.8579168028723982E-4</v>
      </c>
      <c r="Y91" s="247">
        <v>1.1586149200834045E-4</v>
      </c>
      <c r="Z91" s="247">
        <v>1.1586149200834045E-4</v>
      </c>
      <c r="AA91" s="247">
        <v>1.1586149200834045E-4</v>
      </c>
      <c r="AB91" s="247">
        <v>6.3337615631226115E-4</v>
      </c>
      <c r="AC91" s="247" t="s">
        <v>502</v>
      </c>
      <c r="AD91" s="247" t="s">
        <v>502</v>
      </c>
      <c r="AE91" s="248"/>
      <c r="AF91" s="249" t="s">
        <v>399</v>
      </c>
      <c r="AG91" s="249" t="s">
        <v>399</v>
      </c>
      <c r="AH91" s="249" t="s">
        <v>399</v>
      </c>
      <c r="AI91" s="249" t="s">
        <v>399</v>
      </c>
      <c r="AJ91" s="249" t="s">
        <v>399</v>
      </c>
      <c r="AK91" s="249" t="s">
        <v>504</v>
      </c>
      <c r="AL91" s="250" t="s">
        <v>472</v>
      </c>
    </row>
    <row r="92" spans="1:38" s="1" customFormat="1" ht="26.25" customHeight="1" thickBot="1" x14ac:dyDescent="0.3">
      <c r="A92" s="244" t="s">
        <v>114</v>
      </c>
      <c r="B92" s="244" t="s">
        <v>211</v>
      </c>
      <c r="C92" s="245" t="s">
        <v>110</v>
      </c>
      <c r="D92" s="255"/>
      <c r="E92" s="247" t="s">
        <v>501</v>
      </c>
      <c r="F92" s="247" t="s">
        <v>501</v>
      </c>
      <c r="G92" s="247" t="s">
        <v>501</v>
      </c>
      <c r="H92" s="247" t="s">
        <v>501</v>
      </c>
      <c r="I92" s="247" t="s">
        <v>501</v>
      </c>
      <c r="J92" s="247" t="s">
        <v>501</v>
      </c>
      <c r="K92" s="247" t="s">
        <v>501</v>
      </c>
      <c r="L92" s="247" t="s">
        <v>501</v>
      </c>
      <c r="M92" s="247" t="s">
        <v>501</v>
      </c>
      <c r="N92" s="247" t="s">
        <v>501</v>
      </c>
      <c r="O92" s="247" t="s">
        <v>501</v>
      </c>
      <c r="P92" s="247" t="s">
        <v>501</v>
      </c>
      <c r="Q92" s="247" t="s">
        <v>501</v>
      </c>
      <c r="R92" s="247" t="s">
        <v>501</v>
      </c>
      <c r="S92" s="247" t="s">
        <v>501</v>
      </c>
      <c r="T92" s="247" t="s">
        <v>501</v>
      </c>
      <c r="U92" s="247" t="s">
        <v>501</v>
      </c>
      <c r="V92" s="247" t="s">
        <v>501</v>
      </c>
      <c r="W92" s="247" t="s">
        <v>501</v>
      </c>
      <c r="X92" s="247" t="s">
        <v>501</v>
      </c>
      <c r="Y92" s="247" t="s">
        <v>501</v>
      </c>
      <c r="Z92" s="247" t="s">
        <v>501</v>
      </c>
      <c r="AA92" s="247" t="s">
        <v>501</v>
      </c>
      <c r="AB92" s="247" t="s">
        <v>501</v>
      </c>
      <c r="AC92" s="247" t="s">
        <v>501</v>
      </c>
      <c r="AD92" s="247" t="s">
        <v>501</v>
      </c>
      <c r="AE92" s="248"/>
      <c r="AF92" s="249" t="s">
        <v>501</v>
      </c>
      <c r="AG92" s="249" t="s">
        <v>501</v>
      </c>
      <c r="AH92" s="249" t="s">
        <v>501</v>
      </c>
      <c r="AI92" s="249" t="s">
        <v>501</v>
      </c>
      <c r="AJ92" s="249" t="s">
        <v>501</v>
      </c>
      <c r="AK92" s="249" t="s">
        <v>414</v>
      </c>
      <c r="AL92" s="250" t="s">
        <v>400</v>
      </c>
    </row>
    <row r="93" spans="1:38" s="1" customFormat="1" ht="26.25" customHeight="1" thickBot="1" x14ac:dyDescent="0.3">
      <c r="A93" s="244" t="s">
        <v>114</v>
      </c>
      <c r="B93" s="251" t="s">
        <v>212</v>
      </c>
      <c r="C93" s="245" t="s">
        <v>432</v>
      </c>
      <c r="D93" s="255"/>
      <c r="E93" s="247" t="s">
        <v>399</v>
      </c>
      <c r="F93" s="247">
        <v>0.10153390412354669</v>
      </c>
      <c r="G93" s="247" t="s">
        <v>399</v>
      </c>
      <c r="H93" s="247" t="s">
        <v>399</v>
      </c>
      <c r="I93" s="247" t="s">
        <v>502</v>
      </c>
      <c r="J93" s="247" t="s">
        <v>502</v>
      </c>
      <c r="K93" s="247" t="s">
        <v>502</v>
      </c>
      <c r="L93" s="247" t="s">
        <v>502</v>
      </c>
      <c r="M93" s="247" t="s">
        <v>399</v>
      </c>
      <c r="N93" s="247" t="s">
        <v>399</v>
      </c>
      <c r="O93" s="247" t="s">
        <v>399</v>
      </c>
      <c r="P93" s="247" t="s">
        <v>399</v>
      </c>
      <c r="Q93" s="247" t="s">
        <v>399</v>
      </c>
      <c r="R93" s="247" t="s">
        <v>399</v>
      </c>
      <c r="S93" s="247" t="s">
        <v>399</v>
      </c>
      <c r="T93" s="247" t="s">
        <v>399</v>
      </c>
      <c r="U93" s="247" t="s">
        <v>399</v>
      </c>
      <c r="V93" s="247" t="s">
        <v>399</v>
      </c>
      <c r="W93" s="247" t="s">
        <v>399</v>
      </c>
      <c r="X93" s="247" t="s">
        <v>399</v>
      </c>
      <c r="Y93" s="247" t="s">
        <v>399</v>
      </c>
      <c r="Z93" s="247" t="s">
        <v>399</v>
      </c>
      <c r="AA93" s="247" t="s">
        <v>399</v>
      </c>
      <c r="AB93" s="247" t="s">
        <v>399</v>
      </c>
      <c r="AC93" s="247" t="s">
        <v>399</v>
      </c>
      <c r="AD93" s="247" t="s">
        <v>399</v>
      </c>
      <c r="AE93" s="248"/>
      <c r="AF93" s="249" t="s">
        <v>399</v>
      </c>
      <c r="AG93" s="249" t="s">
        <v>399</v>
      </c>
      <c r="AH93" s="249" t="s">
        <v>399</v>
      </c>
      <c r="AI93" s="249" t="s">
        <v>399</v>
      </c>
      <c r="AJ93" s="249" t="s">
        <v>399</v>
      </c>
      <c r="AK93" s="249" t="s">
        <v>504</v>
      </c>
      <c r="AL93" s="250" t="s">
        <v>401</v>
      </c>
    </row>
    <row r="94" spans="1:38" s="1" customFormat="1" ht="26.25" customHeight="1" thickBot="1" x14ac:dyDescent="0.3">
      <c r="A94" s="244" t="s">
        <v>114</v>
      </c>
      <c r="B94" s="262" t="s">
        <v>433</v>
      </c>
      <c r="C94" s="245" t="s">
        <v>294</v>
      </c>
      <c r="D94" s="246"/>
      <c r="E94" s="247" t="s">
        <v>501</v>
      </c>
      <c r="F94" s="247" t="s">
        <v>501</v>
      </c>
      <c r="G94" s="247" t="s">
        <v>501</v>
      </c>
      <c r="H94" s="247" t="s">
        <v>501</v>
      </c>
      <c r="I94" s="247" t="s">
        <v>501</v>
      </c>
      <c r="J94" s="247" t="s">
        <v>501</v>
      </c>
      <c r="K94" s="247" t="s">
        <v>501</v>
      </c>
      <c r="L94" s="247" t="s">
        <v>501</v>
      </c>
      <c r="M94" s="247" t="s">
        <v>501</v>
      </c>
      <c r="N94" s="247" t="s">
        <v>501</v>
      </c>
      <c r="O94" s="247" t="s">
        <v>501</v>
      </c>
      <c r="P94" s="247" t="s">
        <v>501</v>
      </c>
      <c r="Q94" s="247" t="s">
        <v>501</v>
      </c>
      <c r="R94" s="247" t="s">
        <v>501</v>
      </c>
      <c r="S94" s="247" t="s">
        <v>501</v>
      </c>
      <c r="T94" s="247" t="s">
        <v>501</v>
      </c>
      <c r="U94" s="247" t="s">
        <v>501</v>
      </c>
      <c r="V94" s="247" t="s">
        <v>501</v>
      </c>
      <c r="W94" s="247" t="s">
        <v>501</v>
      </c>
      <c r="X94" s="247" t="s">
        <v>501</v>
      </c>
      <c r="Y94" s="247" t="s">
        <v>501</v>
      </c>
      <c r="Z94" s="247" t="s">
        <v>501</v>
      </c>
      <c r="AA94" s="247" t="s">
        <v>501</v>
      </c>
      <c r="AB94" s="247" t="s">
        <v>501</v>
      </c>
      <c r="AC94" s="247" t="s">
        <v>501</v>
      </c>
      <c r="AD94" s="247" t="s">
        <v>501</v>
      </c>
      <c r="AE94" s="248"/>
      <c r="AF94" s="249" t="s">
        <v>501</v>
      </c>
      <c r="AG94" s="249" t="s">
        <v>501</v>
      </c>
      <c r="AH94" s="249" t="s">
        <v>501</v>
      </c>
      <c r="AI94" s="249" t="s">
        <v>501</v>
      </c>
      <c r="AJ94" s="249" t="s">
        <v>501</v>
      </c>
      <c r="AK94" s="249" t="s">
        <v>414</v>
      </c>
      <c r="AL94" s="250"/>
    </row>
    <row r="95" spans="1:38" s="1" customFormat="1" ht="26.25" customHeight="1" thickBot="1" x14ac:dyDescent="0.3">
      <c r="A95" s="244" t="s">
        <v>114</v>
      </c>
      <c r="B95" s="262" t="s">
        <v>213</v>
      </c>
      <c r="C95" s="245" t="s">
        <v>86</v>
      </c>
      <c r="D95" s="255"/>
      <c r="E95" s="247" t="s">
        <v>501</v>
      </c>
      <c r="F95" s="247" t="s">
        <v>501</v>
      </c>
      <c r="G95" s="247" t="s">
        <v>501</v>
      </c>
      <c r="H95" s="247" t="s">
        <v>501</v>
      </c>
      <c r="I95" s="247" t="s">
        <v>501</v>
      </c>
      <c r="J95" s="247" t="s">
        <v>501</v>
      </c>
      <c r="K95" s="247" t="s">
        <v>501</v>
      </c>
      <c r="L95" s="247" t="s">
        <v>501</v>
      </c>
      <c r="M95" s="247" t="s">
        <v>501</v>
      </c>
      <c r="N95" s="247" t="s">
        <v>501</v>
      </c>
      <c r="O95" s="247" t="s">
        <v>501</v>
      </c>
      <c r="P95" s="247" t="s">
        <v>501</v>
      </c>
      <c r="Q95" s="247" t="s">
        <v>501</v>
      </c>
      <c r="R95" s="247" t="s">
        <v>501</v>
      </c>
      <c r="S95" s="247" t="s">
        <v>501</v>
      </c>
      <c r="T95" s="247" t="s">
        <v>501</v>
      </c>
      <c r="U95" s="247" t="s">
        <v>501</v>
      </c>
      <c r="V95" s="247" t="s">
        <v>501</v>
      </c>
      <c r="W95" s="247" t="s">
        <v>501</v>
      </c>
      <c r="X95" s="247" t="s">
        <v>501</v>
      </c>
      <c r="Y95" s="247" t="s">
        <v>501</v>
      </c>
      <c r="Z95" s="247" t="s">
        <v>501</v>
      </c>
      <c r="AA95" s="247" t="s">
        <v>501</v>
      </c>
      <c r="AB95" s="247" t="s">
        <v>501</v>
      </c>
      <c r="AC95" s="247" t="s">
        <v>501</v>
      </c>
      <c r="AD95" s="247" t="s">
        <v>501</v>
      </c>
      <c r="AE95" s="248"/>
      <c r="AF95" s="249" t="s">
        <v>501</v>
      </c>
      <c r="AG95" s="249" t="s">
        <v>501</v>
      </c>
      <c r="AH95" s="249" t="s">
        <v>501</v>
      </c>
      <c r="AI95" s="249" t="s">
        <v>501</v>
      </c>
      <c r="AJ95" s="249" t="s">
        <v>501</v>
      </c>
      <c r="AK95" s="249" t="s">
        <v>414</v>
      </c>
      <c r="AL95" s="250" t="s">
        <v>368</v>
      </c>
    </row>
    <row r="96" spans="1:38" s="1" customFormat="1" ht="26.25" customHeight="1" thickBot="1" x14ac:dyDescent="0.3">
      <c r="A96" s="244" t="s">
        <v>114</v>
      </c>
      <c r="B96" s="251" t="s">
        <v>214</v>
      </c>
      <c r="C96" s="245" t="s">
        <v>87</v>
      </c>
      <c r="D96" s="263"/>
      <c r="E96" s="247" t="s">
        <v>501</v>
      </c>
      <c r="F96" s="247" t="s">
        <v>501</v>
      </c>
      <c r="G96" s="247" t="s">
        <v>501</v>
      </c>
      <c r="H96" s="247" t="s">
        <v>501</v>
      </c>
      <c r="I96" s="247" t="s">
        <v>501</v>
      </c>
      <c r="J96" s="247" t="s">
        <v>501</v>
      </c>
      <c r="K96" s="247" t="s">
        <v>501</v>
      </c>
      <c r="L96" s="247" t="s">
        <v>501</v>
      </c>
      <c r="M96" s="247" t="s">
        <v>501</v>
      </c>
      <c r="N96" s="247" t="s">
        <v>501</v>
      </c>
      <c r="O96" s="247" t="s">
        <v>501</v>
      </c>
      <c r="P96" s="247" t="s">
        <v>501</v>
      </c>
      <c r="Q96" s="247" t="s">
        <v>501</v>
      </c>
      <c r="R96" s="247" t="s">
        <v>501</v>
      </c>
      <c r="S96" s="247" t="s">
        <v>501</v>
      </c>
      <c r="T96" s="247" t="s">
        <v>501</v>
      </c>
      <c r="U96" s="247" t="s">
        <v>501</v>
      </c>
      <c r="V96" s="247" t="s">
        <v>501</v>
      </c>
      <c r="W96" s="247" t="s">
        <v>501</v>
      </c>
      <c r="X96" s="247" t="s">
        <v>501</v>
      </c>
      <c r="Y96" s="247" t="s">
        <v>501</v>
      </c>
      <c r="Z96" s="247" t="s">
        <v>501</v>
      </c>
      <c r="AA96" s="247" t="s">
        <v>501</v>
      </c>
      <c r="AB96" s="247" t="s">
        <v>501</v>
      </c>
      <c r="AC96" s="247" t="s">
        <v>501</v>
      </c>
      <c r="AD96" s="247" t="s">
        <v>501</v>
      </c>
      <c r="AE96" s="248"/>
      <c r="AF96" s="249" t="s">
        <v>501</v>
      </c>
      <c r="AG96" s="249" t="s">
        <v>501</v>
      </c>
      <c r="AH96" s="249" t="s">
        <v>501</v>
      </c>
      <c r="AI96" s="249" t="s">
        <v>501</v>
      </c>
      <c r="AJ96" s="249" t="s">
        <v>501</v>
      </c>
      <c r="AK96" s="249" t="s">
        <v>414</v>
      </c>
      <c r="AL96" s="250" t="s">
        <v>399</v>
      </c>
    </row>
    <row r="97" spans="1:38" s="1" customFormat="1" ht="26.25" customHeight="1" thickBot="1" x14ac:dyDescent="0.3">
      <c r="A97" s="244" t="s">
        <v>114</v>
      </c>
      <c r="B97" s="251" t="s">
        <v>215</v>
      </c>
      <c r="C97" s="245" t="s">
        <v>361</v>
      </c>
      <c r="D97" s="263"/>
      <c r="E97" s="247" t="s">
        <v>501</v>
      </c>
      <c r="F97" s="247" t="s">
        <v>501</v>
      </c>
      <c r="G97" s="247" t="s">
        <v>501</v>
      </c>
      <c r="H97" s="247" t="s">
        <v>501</v>
      </c>
      <c r="I97" s="247" t="s">
        <v>501</v>
      </c>
      <c r="J97" s="247" t="s">
        <v>501</v>
      </c>
      <c r="K97" s="247" t="s">
        <v>501</v>
      </c>
      <c r="L97" s="247" t="s">
        <v>501</v>
      </c>
      <c r="M97" s="247" t="s">
        <v>501</v>
      </c>
      <c r="N97" s="247" t="s">
        <v>501</v>
      </c>
      <c r="O97" s="247" t="s">
        <v>501</v>
      </c>
      <c r="P97" s="247" t="s">
        <v>501</v>
      </c>
      <c r="Q97" s="247" t="s">
        <v>501</v>
      </c>
      <c r="R97" s="247" t="s">
        <v>501</v>
      </c>
      <c r="S97" s="247" t="s">
        <v>501</v>
      </c>
      <c r="T97" s="247" t="s">
        <v>501</v>
      </c>
      <c r="U97" s="247" t="s">
        <v>501</v>
      </c>
      <c r="V97" s="247" t="s">
        <v>501</v>
      </c>
      <c r="W97" s="247" t="s">
        <v>501</v>
      </c>
      <c r="X97" s="247" t="s">
        <v>501</v>
      </c>
      <c r="Y97" s="247" t="s">
        <v>501</v>
      </c>
      <c r="Z97" s="247" t="s">
        <v>501</v>
      </c>
      <c r="AA97" s="247" t="s">
        <v>501</v>
      </c>
      <c r="AB97" s="247" t="s">
        <v>501</v>
      </c>
      <c r="AC97" s="247" t="s">
        <v>501</v>
      </c>
      <c r="AD97" s="247" t="s">
        <v>501</v>
      </c>
      <c r="AE97" s="248"/>
      <c r="AF97" s="249" t="s">
        <v>501</v>
      </c>
      <c r="AG97" s="249" t="s">
        <v>501</v>
      </c>
      <c r="AH97" s="249" t="s">
        <v>501</v>
      </c>
      <c r="AI97" s="249" t="s">
        <v>501</v>
      </c>
      <c r="AJ97" s="249" t="s">
        <v>501</v>
      </c>
      <c r="AK97" s="249" t="s">
        <v>414</v>
      </c>
      <c r="AL97" s="250" t="s">
        <v>399</v>
      </c>
    </row>
    <row r="98" spans="1:38" s="1" customFormat="1" ht="26.25" customHeight="1" thickBot="1" x14ac:dyDescent="0.3">
      <c r="A98" s="244" t="s">
        <v>114</v>
      </c>
      <c r="B98" s="251" t="s">
        <v>216</v>
      </c>
      <c r="C98" s="254" t="s">
        <v>310</v>
      </c>
      <c r="D98" s="263"/>
      <c r="E98" s="247" t="s">
        <v>501</v>
      </c>
      <c r="F98" s="247" t="s">
        <v>501</v>
      </c>
      <c r="G98" s="247" t="s">
        <v>501</v>
      </c>
      <c r="H98" s="247" t="s">
        <v>501</v>
      </c>
      <c r="I98" s="247" t="s">
        <v>501</v>
      </c>
      <c r="J98" s="247" t="s">
        <v>501</v>
      </c>
      <c r="K98" s="247" t="s">
        <v>501</v>
      </c>
      <c r="L98" s="247" t="s">
        <v>501</v>
      </c>
      <c r="M98" s="247" t="s">
        <v>501</v>
      </c>
      <c r="N98" s="247" t="s">
        <v>501</v>
      </c>
      <c r="O98" s="247" t="s">
        <v>501</v>
      </c>
      <c r="P98" s="247" t="s">
        <v>501</v>
      </c>
      <c r="Q98" s="247" t="s">
        <v>501</v>
      </c>
      <c r="R98" s="247" t="s">
        <v>501</v>
      </c>
      <c r="S98" s="247" t="s">
        <v>501</v>
      </c>
      <c r="T98" s="247" t="s">
        <v>501</v>
      </c>
      <c r="U98" s="247" t="s">
        <v>501</v>
      </c>
      <c r="V98" s="247" t="s">
        <v>501</v>
      </c>
      <c r="W98" s="247" t="s">
        <v>501</v>
      </c>
      <c r="X98" s="247" t="s">
        <v>501</v>
      </c>
      <c r="Y98" s="247" t="s">
        <v>501</v>
      </c>
      <c r="Z98" s="247" t="s">
        <v>501</v>
      </c>
      <c r="AA98" s="247" t="s">
        <v>501</v>
      </c>
      <c r="AB98" s="247" t="s">
        <v>501</v>
      </c>
      <c r="AC98" s="247" t="s">
        <v>501</v>
      </c>
      <c r="AD98" s="247" t="s">
        <v>501</v>
      </c>
      <c r="AE98" s="248"/>
      <c r="AF98" s="249" t="s">
        <v>501</v>
      </c>
      <c r="AG98" s="249" t="s">
        <v>501</v>
      </c>
      <c r="AH98" s="249" t="s">
        <v>501</v>
      </c>
      <c r="AI98" s="249" t="s">
        <v>501</v>
      </c>
      <c r="AJ98" s="249" t="s">
        <v>501</v>
      </c>
      <c r="AK98" s="249" t="s">
        <v>414</v>
      </c>
      <c r="AL98" s="250" t="s">
        <v>399</v>
      </c>
    </row>
    <row r="99" spans="1:38" s="1" customFormat="1" ht="26.25" customHeight="1" thickBot="1" x14ac:dyDescent="0.3">
      <c r="A99" s="244" t="s">
        <v>118</v>
      </c>
      <c r="B99" s="244" t="s">
        <v>226</v>
      </c>
      <c r="C99" s="245" t="s">
        <v>434</v>
      </c>
      <c r="D99" s="263"/>
      <c r="E99" s="247">
        <v>3.6621980464034343E-5</v>
      </c>
      <c r="F99" s="247">
        <v>9.689081526242676E-4</v>
      </c>
      <c r="G99" s="247" t="s">
        <v>399</v>
      </c>
      <c r="H99" s="247">
        <v>1.2838467132833061E-3</v>
      </c>
      <c r="I99" s="247">
        <v>2.9519999999999999E-5</v>
      </c>
      <c r="J99" s="247">
        <v>4.5359999999999999E-5</v>
      </c>
      <c r="K99" s="247">
        <v>9.9359999999999984E-5</v>
      </c>
      <c r="L99" s="247" t="s">
        <v>399</v>
      </c>
      <c r="M99" s="247" t="s">
        <v>399</v>
      </c>
      <c r="N99" s="247" t="s">
        <v>399</v>
      </c>
      <c r="O99" s="247" t="s">
        <v>399</v>
      </c>
      <c r="P99" s="247" t="s">
        <v>399</v>
      </c>
      <c r="Q99" s="247" t="s">
        <v>399</v>
      </c>
      <c r="R99" s="247" t="s">
        <v>399</v>
      </c>
      <c r="S99" s="247" t="s">
        <v>399</v>
      </c>
      <c r="T99" s="247" t="s">
        <v>399</v>
      </c>
      <c r="U99" s="247" t="s">
        <v>399</v>
      </c>
      <c r="V99" s="247" t="s">
        <v>399</v>
      </c>
      <c r="W99" s="247" t="s">
        <v>399</v>
      </c>
      <c r="X99" s="247" t="s">
        <v>399</v>
      </c>
      <c r="Y99" s="247" t="s">
        <v>399</v>
      </c>
      <c r="Z99" s="247" t="s">
        <v>399</v>
      </c>
      <c r="AA99" s="247" t="s">
        <v>399</v>
      </c>
      <c r="AB99" s="247" t="s">
        <v>399</v>
      </c>
      <c r="AC99" s="247" t="s">
        <v>399</v>
      </c>
      <c r="AD99" s="247" t="s">
        <v>399</v>
      </c>
      <c r="AE99" s="248"/>
      <c r="AF99" s="249" t="s">
        <v>399</v>
      </c>
      <c r="AG99" s="249" t="s">
        <v>399</v>
      </c>
      <c r="AH99" s="249" t="s">
        <v>399</v>
      </c>
      <c r="AI99" s="249" t="s">
        <v>399</v>
      </c>
      <c r="AJ99" s="249" t="s">
        <v>399</v>
      </c>
      <c r="AK99" s="275">
        <v>7.1999999999999995E-2</v>
      </c>
      <c r="AL99" s="250" t="s">
        <v>12</v>
      </c>
    </row>
    <row r="100" spans="1:38" s="1" customFormat="1" ht="26.25" customHeight="1" thickBot="1" x14ac:dyDescent="0.3">
      <c r="A100" s="244" t="s">
        <v>118</v>
      </c>
      <c r="B100" s="244" t="s">
        <v>227</v>
      </c>
      <c r="C100" s="245" t="s">
        <v>435</v>
      </c>
      <c r="D100" s="263"/>
      <c r="E100" s="247">
        <v>1.5420913761728816E-4</v>
      </c>
      <c r="F100" s="247">
        <v>2.863129904214297E-3</v>
      </c>
      <c r="G100" s="247" t="s">
        <v>399</v>
      </c>
      <c r="H100" s="247">
        <v>3.1873557963829745E-3</v>
      </c>
      <c r="I100" s="247">
        <v>7.8839999999999997E-5</v>
      </c>
      <c r="J100" s="247">
        <v>1.1826000000000002E-4</v>
      </c>
      <c r="K100" s="247">
        <v>2.5842000000000004E-4</v>
      </c>
      <c r="L100" s="247" t="s">
        <v>399</v>
      </c>
      <c r="M100" s="247" t="s">
        <v>399</v>
      </c>
      <c r="N100" s="247" t="s">
        <v>399</v>
      </c>
      <c r="O100" s="247" t="s">
        <v>399</v>
      </c>
      <c r="P100" s="247" t="s">
        <v>399</v>
      </c>
      <c r="Q100" s="247" t="s">
        <v>399</v>
      </c>
      <c r="R100" s="247" t="s">
        <v>399</v>
      </c>
      <c r="S100" s="247" t="s">
        <v>399</v>
      </c>
      <c r="T100" s="247" t="s">
        <v>399</v>
      </c>
      <c r="U100" s="247" t="s">
        <v>399</v>
      </c>
      <c r="V100" s="247" t="s">
        <v>399</v>
      </c>
      <c r="W100" s="247" t="s">
        <v>399</v>
      </c>
      <c r="X100" s="247" t="s">
        <v>399</v>
      </c>
      <c r="Y100" s="247" t="s">
        <v>399</v>
      </c>
      <c r="Z100" s="247" t="s">
        <v>399</v>
      </c>
      <c r="AA100" s="247" t="s">
        <v>399</v>
      </c>
      <c r="AB100" s="247" t="s">
        <v>399</v>
      </c>
      <c r="AC100" s="247" t="s">
        <v>399</v>
      </c>
      <c r="AD100" s="247" t="s">
        <v>399</v>
      </c>
      <c r="AE100" s="248"/>
      <c r="AF100" s="249" t="s">
        <v>399</v>
      </c>
      <c r="AG100" s="249" t="s">
        <v>399</v>
      </c>
      <c r="AH100" s="249" t="s">
        <v>399</v>
      </c>
      <c r="AI100" s="249" t="s">
        <v>399</v>
      </c>
      <c r="AJ100" s="249" t="s">
        <v>399</v>
      </c>
      <c r="AK100" s="275">
        <v>0.438</v>
      </c>
      <c r="AL100" s="250" t="s">
        <v>12</v>
      </c>
    </row>
    <row r="101" spans="1:38" s="1" customFormat="1" ht="26.25" customHeight="1" thickBot="1" x14ac:dyDescent="0.3">
      <c r="A101" s="244" t="s">
        <v>118</v>
      </c>
      <c r="B101" s="244" t="s">
        <v>229</v>
      </c>
      <c r="C101" s="245" t="s">
        <v>272</v>
      </c>
      <c r="D101" s="263"/>
      <c r="E101" s="247">
        <v>1.1322435453240302E-6</v>
      </c>
      <c r="F101" s="247">
        <v>1.3487400774754107E-5</v>
      </c>
      <c r="G101" s="247" t="s">
        <v>399</v>
      </c>
      <c r="H101" s="247">
        <v>4.0899844112662224E-5</v>
      </c>
      <c r="I101" s="247">
        <v>1.1800000000000001E-6</v>
      </c>
      <c r="J101" s="247">
        <v>3.54E-6</v>
      </c>
      <c r="K101" s="247">
        <v>8.2600000000000022E-6</v>
      </c>
      <c r="L101" s="247" t="s">
        <v>399</v>
      </c>
      <c r="M101" s="247" t="s">
        <v>399</v>
      </c>
      <c r="N101" s="247" t="s">
        <v>399</v>
      </c>
      <c r="O101" s="247" t="s">
        <v>399</v>
      </c>
      <c r="P101" s="247" t="s">
        <v>399</v>
      </c>
      <c r="Q101" s="247" t="s">
        <v>399</v>
      </c>
      <c r="R101" s="247" t="s">
        <v>399</v>
      </c>
      <c r="S101" s="247" t="s">
        <v>399</v>
      </c>
      <c r="T101" s="247" t="s">
        <v>399</v>
      </c>
      <c r="U101" s="247" t="s">
        <v>399</v>
      </c>
      <c r="V101" s="247" t="s">
        <v>399</v>
      </c>
      <c r="W101" s="247" t="s">
        <v>399</v>
      </c>
      <c r="X101" s="247" t="s">
        <v>399</v>
      </c>
      <c r="Y101" s="247" t="s">
        <v>399</v>
      </c>
      <c r="Z101" s="247" t="s">
        <v>399</v>
      </c>
      <c r="AA101" s="247" t="s">
        <v>399</v>
      </c>
      <c r="AB101" s="247" t="s">
        <v>399</v>
      </c>
      <c r="AC101" s="247" t="s">
        <v>399</v>
      </c>
      <c r="AD101" s="247" t="s">
        <v>399</v>
      </c>
      <c r="AE101" s="248"/>
      <c r="AF101" s="249" t="s">
        <v>399</v>
      </c>
      <c r="AG101" s="249" t="s">
        <v>399</v>
      </c>
      <c r="AH101" s="249" t="s">
        <v>399</v>
      </c>
      <c r="AI101" s="249" t="s">
        <v>399</v>
      </c>
      <c r="AJ101" s="249" t="s">
        <v>399</v>
      </c>
      <c r="AK101" s="275">
        <v>5.8999999999999997E-2</v>
      </c>
      <c r="AL101" s="250" t="s">
        <v>12</v>
      </c>
    </row>
    <row r="102" spans="1:38" s="1" customFormat="1" ht="26.25" customHeight="1" thickBot="1" x14ac:dyDescent="0.3">
      <c r="A102" s="244" t="s">
        <v>118</v>
      </c>
      <c r="B102" s="244" t="s">
        <v>230</v>
      </c>
      <c r="C102" s="245" t="s">
        <v>436</v>
      </c>
      <c r="D102" s="263"/>
      <c r="E102" s="247">
        <v>1.2492232724201646E-7</v>
      </c>
      <c r="F102" s="247">
        <v>1.0900706054744724E-6</v>
      </c>
      <c r="G102" s="247" t="s">
        <v>399</v>
      </c>
      <c r="H102" s="247">
        <v>1.0153540810670749E-5</v>
      </c>
      <c r="I102" s="247">
        <v>1.2E-8</v>
      </c>
      <c r="J102" s="247">
        <v>2.8000000000000002E-7</v>
      </c>
      <c r="K102" s="247">
        <v>2.1000000000000002E-6</v>
      </c>
      <c r="L102" s="247" t="s">
        <v>399</v>
      </c>
      <c r="M102" s="247" t="s">
        <v>399</v>
      </c>
      <c r="N102" s="247" t="s">
        <v>399</v>
      </c>
      <c r="O102" s="247" t="s">
        <v>399</v>
      </c>
      <c r="P102" s="247" t="s">
        <v>399</v>
      </c>
      <c r="Q102" s="247" t="s">
        <v>399</v>
      </c>
      <c r="R102" s="247" t="s">
        <v>399</v>
      </c>
      <c r="S102" s="247" t="s">
        <v>399</v>
      </c>
      <c r="T102" s="247" t="s">
        <v>399</v>
      </c>
      <c r="U102" s="247" t="s">
        <v>399</v>
      </c>
      <c r="V102" s="247" t="s">
        <v>399</v>
      </c>
      <c r="W102" s="247" t="s">
        <v>399</v>
      </c>
      <c r="X102" s="247" t="s">
        <v>399</v>
      </c>
      <c r="Y102" s="247" t="s">
        <v>399</v>
      </c>
      <c r="Z102" s="247" t="s">
        <v>399</v>
      </c>
      <c r="AA102" s="247" t="s">
        <v>399</v>
      </c>
      <c r="AB102" s="247" t="s">
        <v>399</v>
      </c>
      <c r="AC102" s="247" t="s">
        <v>399</v>
      </c>
      <c r="AD102" s="247" t="s">
        <v>399</v>
      </c>
      <c r="AE102" s="248"/>
      <c r="AF102" s="249" t="s">
        <v>399</v>
      </c>
      <c r="AG102" s="249" t="s">
        <v>399</v>
      </c>
      <c r="AH102" s="249" t="s">
        <v>399</v>
      </c>
      <c r="AI102" s="249" t="s">
        <v>399</v>
      </c>
      <c r="AJ102" s="249" t="s">
        <v>399</v>
      </c>
      <c r="AK102" s="275">
        <v>2E-3</v>
      </c>
      <c r="AL102" s="250" t="s">
        <v>12</v>
      </c>
    </row>
    <row r="103" spans="1:38" s="1" customFormat="1" ht="26.25" customHeight="1" thickBot="1" x14ac:dyDescent="0.3">
      <c r="A103" s="244" t="s">
        <v>118</v>
      </c>
      <c r="B103" s="244" t="s">
        <v>228</v>
      </c>
      <c r="C103" s="245" t="s">
        <v>274</v>
      </c>
      <c r="D103" s="263"/>
      <c r="E103" s="247" t="s">
        <v>501</v>
      </c>
      <c r="F103" s="247" t="s">
        <v>501</v>
      </c>
      <c r="G103" s="247" t="s">
        <v>501</v>
      </c>
      <c r="H103" s="247" t="s">
        <v>501</v>
      </c>
      <c r="I103" s="247" t="s">
        <v>501</v>
      </c>
      <c r="J103" s="247" t="s">
        <v>501</v>
      </c>
      <c r="K103" s="247" t="s">
        <v>501</v>
      </c>
      <c r="L103" s="247" t="s">
        <v>501</v>
      </c>
      <c r="M103" s="247" t="s">
        <v>501</v>
      </c>
      <c r="N103" s="247" t="s">
        <v>501</v>
      </c>
      <c r="O103" s="247" t="s">
        <v>501</v>
      </c>
      <c r="P103" s="247" t="s">
        <v>501</v>
      </c>
      <c r="Q103" s="247" t="s">
        <v>501</v>
      </c>
      <c r="R103" s="247" t="s">
        <v>501</v>
      </c>
      <c r="S103" s="247" t="s">
        <v>501</v>
      </c>
      <c r="T103" s="247" t="s">
        <v>501</v>
      </c>
      <c r="U103" s="247" t="s">
        <v>501</v>
      </c>
      <c r="V103" s="247" t="s">
        <v>501</v>
      </c>
      <c r="W103" s="247" t="s">
        <v>501</v>
      </c>
      <c r="X103" s="247" t="s">
        <v>501</v>
      </c>
      <c r="Y103" s="247" t="s">
        <v>501</v>
      </c>
      <c r="Z103" s="247" t="s">
        <v>501</v>
      </c>
      <c r="AA103" s="247" t="s">
        <v>501</v>
      </c>
      <c r="AB103" s="247" t="s">
        <v>501</v>
      </c>
      <c r="AC103" s="247" t="s">
        <v>501</v>
      </c>
      <c r="AD103" s="247" t="s">
        <v>501</v>
      </c>
      <c r="AE103" s="248"/>
      <c r="AF103" s="249" t="s">
        <v>501</v>
      </c>
      <c r="AG103" s="249" t="s">
        <v>501</v>
      </c>
      <c r="AH103" s="249" t="s">
        <v>501</v>
      </c>
      <c r="AI103" s="249" t="s">
        <v>501</v>
      </c>
      <c r="AJ103" s="249" t="s">
        <v>501</v>
      </c>
      <c r="AK103" s="275" t="s">
        <v>414</v>
      </c>
      <c r="AL103" s="250" t="s">
        <v>12</v>
      </c>
    </row>
    <row r="104" spans="1:38" s="1" customFormat="1" ht="26.25" customHeight="1" thickBot="1" x14ac:dyDescent="0.3">
      <c r="A104" s="244" t="s">
        <v>118</v>
      </c>
      <c r="B104" s="244" t="s">
        <v>353</v>
      </c>
      <c r="C104" s="245" t="s">
        <v>275</v>
      </c>
      <c r="D104" s="263"/>
      <c r="E104" s="247">
        <v>5.6483967123287667E-7</v>
      </c>
      <c r="F104" s="247">
        <v>5.8288767123287678E-6</v>
      </c>
      <c r="G104" s="247" t="s">
        <v>399</v>
      </c>
      <c r="H104" s="247">
        <v>1.173254487671233E-5</v>
      </c>
      <c r="I104" s="247">
        <v>2.0000000000000002E-7</v>
      </c>
      <c r="J104" s="247">
        <v>5.9999999999999997E-7</v>
      </c>
      <c r="K104" s="247">
        <v>1.4000000000000001E-6</v>
      </c>
      <c r="L104" s="247" t="s">
        <v>399</v>
      </c>
      <c r="M104" s="247" t="s">
        <v>399</v>
      </c>
      <c r="N104" s="247" t="s">
        <v>399</v>
      </c>
      <c r="O104" s="247" t="s">
        <v>399</v>
      </c>
      <c r="P104" s="247" t="s">
        <v>399</v>
      </c>
      <c r="Q104" s="247" t="s">
        <v>399</v>
      </c>
      <c r="R104" s="247" t="s">
        <v>399</v>
      </c>
      <c r="S104" s="247" t="s">
        <v>399</v>
      </c>
      <c r="T104" s="247" t="s">
        <v>399</v>
      </c>
      <c r="U104" s="247" t="s">
        <v>399</v>
      </c>
      <c r="V104" s="247" t="s">
        <v>399</v>
      </c>
      <c r="W104" s="247" t="s">
        <v>399</v>
      </c>
      <c r="X104" s="247" t="s">
        <v>399</v>
      </c>
      <c r="Y104" s="247" t="s">
        <v>399</v>
      </c>
      <c r="Z104" s="247" t="s">
        <v>399</v>
      </c>
      <c r="AA104" s="247" t="s">
        <v>399</v>
      </c>
      <c r="AB104" s="247" t="s">
        <v>399</v>
      </c>
      <c r="AC104" s="247" t="s">
        <v>399</v>
      </c>
      <c r="AD104" s="247" t="s">
        <v>399</v>
      </c>
      <c r="AE104" s="248"/>
      <c r="AF104" s="249" t="s">
        <v>399</v>
      </c>
      <c r="AG104" s="249" t="s">
        <v>399</v>
      </c>
      <c r="AH104" s="249" t="s">
        <v>399</v>
      </c>
      <c r="AI104" s="249" t="s">
        <v>399</v>
      </c>
      <c r="AJ104" s="249" t="s">
        <v>399</v>
      </c>
      <c r="AK104" s="275">
        <v>0.01</v>
      </c>
      <c r="AL104" s="250" t="s">
        <v>12</v>
      </c>
    </row>
    <row r="105" spans="1:38" s="1" customFormat="1" ht="26.25" customHeight="1" thickBot="1" x14ac:dyDescent="0.3">
      <c r="A105" s="244" t="s">
        <v>118</v>
      </c>
      <c r="B105" s="244" t="s">
        <v>354</v>
      </c>
      <c r="C105" s="245" t="s">
        <v>276</v>
      </c>
      <c r="D105" s="263"/>
      <c r="E105" s="247">
        <v>9.065354149162865E-6</v>
      </c>
      <c r="F105" s="247">
        <v>1.1444074794520548E-4</v>
      </c>
      <c r="G105" s="247" t="s">
        <v>399</v>
      </c>
      <c r="H105" s="247">
        <v>2.3114907012176559E-4</v>
      </c>
      <c r="I105" s="247">
        <v>2.6599999999999999E-6</v>
      </c>
      <c r="J105" s="247">
        <v>4.1799999999999998E-6</v>
      </c>
      <c r="K105" s="247">
        <v>9.1199999999999991E-6</v>
      </c>
      <c r="L105" s="247" t="s">
        <v>399</v>
      </c>
      <c r="M105" s="247" t="s">
        <v>399</v>
      </c>
      <c r="N105" s="247" t="s">
        <v>399</v>
      </c>
      <c r="O105" s="247" t="s">
        <v>399</v>
      </c>
      <c r="P105" s="247" t="s">
        <v>399</v>
      </c>
      <c r="Q105" s="247" t="s">
        <v>399</v>
      </c>
      <c r="R105" s="247" t="s">
        <v>399</v>
      </c>
      <c r="S105" s="247" t="s">
        <v>399</v>
      </c>
      <c r="T105" s="247" t="s">
        <v>399</v>
      </c>
      <c r="U105" s="247" t="s">
        <v>399</v>
      </c>
      <c r="V105" s="247" t="s">
        <v>399</v>
      </c>
      <c r="W105" s="247" t="s">
        <v>399</v>
      </c>
      <c r="X105" s="247" t="s">
        <v>399</v>
      </c>
      <c r="Y105" s="247" t="s">
        <v>399</v>
      </c>
      <c r="Z105" s="247" t="s">
        <v>399</v>
      </c>
      <c r="AA105" s="247" t="s">
        <v>399</v>
      </c>
      <c r="AB105" s="247" t="s">
        <v>399</v>
      </c>
      <c r="AC105" s="247" t="s">
        <v>399</v>
      </c>
      <c r="AD105" s="247" t="s">
        <v>399</v>
      </c>
      <c r="AE105" s="248"/>
      <c r="AF105" s="249" t="s">
        <v>399</v>
      </c>
      <c r="AG105" s="249" t="s">
        <v>399</v>
      </c>
      <c r="AH105" s="249" t="s">
        <v>399</v>
      </c>
      <c r="AI105" s="249" t="s">
        <v>399</v>
      </c>
      <c r="AJ105" s="249" t="s">
        <v>399</v>
      </c>
      <c r="AK105" s="275">
        <v>1.9E-2</v>
      </c>
      <c r="AL105" s="250" t="s">
        <v>12</v>
      </c>
    </row>
    <row r="106" spans="1:38" s="1" customFormat="1" ht="26.25" customHeight="1" thickBot="1" x14ac:dyDescent="0.3">
      <c r="A106" s="244" t="s">
        <v>118</v>
      </c>
      <c r="B106" s="244" t="s">
        <v>249</v>
      </c>
      <c r="C106" s="245" t="s">
        <v>277</v>
      </c>
      <c r="D106" s="263"/>
      <c r="E106" s="247" t="s">
        <v>501</v>
      </c>
      <c r="F106" s="247" t="s">
        <v>501</v>
      </c>
      <c r="G106" s="247" t="s">
        <v>399</v>
      </c>
      <c r="H106" s="247" t="s">
        <v>501</v>
      </c>
      <c r="I106" s="247" t="s">
        <v>501</v>
      </c>
      <c r="J106" s="247" t="s">
        <v>501</v>
      </c>
      <c r="K106" s="247" t="s">
        <v>501</v>
      </c>
      <c r="L106" s="247" t="s">
        <v>399</v>
      </c>
      <c r="M106" s="247" t="s">
        <v>399</v>
      </c>
      <c r="N106" s="247" t="s">
        <v>399</v>
      </c>
      <c r="O106" s="247" t="s">
        <v>399</v>
      </c>
      <c r="P106" s="247" t="s">
        <v>399</v>
      </c>
      <c r="Q106" s="247" t="s">
        <v>399</v>
      </c>
      <c r="R106" s="247" t="s">
        <v>399</v>
      </c>
      <c r="S106" s="247" t="s">
        <v>399</v>
      </c>
      <c r="T106" s="247" t="s">
        <v>399</v>
      </c>
      <c r="U106" s="247" t="s">
        <v>399</v>
      </c>
      <c r="V106" s="247" t="s">
        <v>399</v>
      </c>
      <c r="W106" s="247" t="s">
        <v>399</v>
      </c>
      <c r="X106" s="247" t="s">
        <v>399</v>
      </c>
      <c r="Y106" s="247" t="s">
        <v>399</v>
      </c>
      <c r="Z106" s="247" t="s">
        <v>399</v>
      </c>
      <c r="AA106" s="247" t="s">
        <v>399</v>
      </c>
      <c r="AB106" s="247" t="s">
        <v>399</v>
      </c>
      <c r="AC106" s="247" t="s">
        <v>399</v>
      </c>
      <c r="AD106" s="247" t="s">
        <v>399</v>
      </c>
      <c r="AE106" s="248"/>
      <c r="AF106" s="249" t="s">
        <v>399</v>
      </c>
      <c r="AG106" s="249" t="s">
        <v>399</v>
      </c>
      <c r="AH106" s="249" t="s">
        <v>399</v>
      </c>
      <c r="AI106" s="249" t="s">
        <v>399</v>
      </c>
      <c r="AJ106" s="249" t="s">
        <v>399</v>
      </c>
      <c r="AK106" s="275" t="s">
        <v>414</v>
      </c>
      <c r="AL106" s="250" t="s">
        <v>12</v>
      </c>
    </row>
    <row r="107" spans="1:38" s="1" customFormat="1" ht="26.25" customHeight="1" thickBot="1" x14ac:dyDescent="0.3">
      <c r="A107" s="244" t="s">
        <v>118</v>
      </c>
      <c r="B107" s="244" t="s">
        <v>355</v>
      </c>
      <c r="C107" s="245" t="s">
        <v>437</v>
      </c>
      <c r="D107" s="263"/>
      <c r="E107" s="247">
        <v>1.2509710526514543E-6</v>
      </c>
      <c r="F107" s="247">
        <v>2.9699999999999997E-5</v>
      </c>
      <c r="G107" s="247" t="s">
        <v>399</v>
      </c>
      <c r="H107" s="247">
        <v>4.9889265397084642E-5</v>
      </c>
      <c r="I107" s="247">
        <v>5.4000000000000002E-7</v>
      </c>
      <c r="J107" s="247">
        <v>7.2000000000000005E-6</v>
      </c>
      <c r="K107" s="247">
        <v>3.4200000000000005E-5</v>
      </c>
      <c r="L107" s="247" t="s">
        <v>399</v>
      </c>
      <c r="M107" s="247" t="s">
        <v>399</v>
      </c>
      <c r="N107" s="247" t="s">
        <v>399</v>
      </c>
      <c r="O107" s="247" t="s">
        <v>399</v>
      </c>
      <c r="P107" s="247" t="s">
        <v>399</v>
      </c>
      <c r="Q107" s="247" t="s">
        <v>399</v>
      </c>
      <c r="R107" s="247" t="s">
        <v>399</v>
      </c>
      <c r="S107" s="247" t="s">
        <v>399</v>
      </c>
      <c r="T107" s="247" t="s">
        <v>399</v>
      </c>
      <c r="U107" s="247" t="s">
        <v>399</v>
      </c>
      <c r="V107" s="247" t="s">
        <v>399</v>
      </c>
      <c r="W107" s="247" t="s">
        <v>399</v>
      </c>
      <c r="X107" s="247" t="s">
        <v>399</v>
      </c>
      <c r="Y107" s="247" t="s">
        <v>399</v>
      </c>
      <c r="Z107" s="247" t="s">
        <v>399</v>
      </c>
      <c r="AA107" s="247" t="s">
        <v>399</v>
      </c>
      <c r="AB107" s="247" t="s">
        <v>399</v>
      </c>
      <c r="AC107" s="247" t="s">
        <v>399</v>
      </c>
      <c r="AD107" s="247" t="s">
        <v>399</v>
      </c>
      <c r="AE107" s="248"/>
      <c r="AF107" s="249" t="s">
        <v>399</v>
      </c>
      <c r="AG107" s="249" t="s">
        <v>399</v>
      </c>
      <c r="AH107" s="249" t="s">
        <v>399</v>
      </c>
      <c r="AI107" s="249" t="s">
        <v>399</v>
      </c>
      <c r="AJ107" s="249" t="s">
        <v>399</v>
      </c>
      <c r="AK107" s="275">
        <v>0.18</v>
      </c>
      <c r="AL107" s="250" t="s">
        <v>12</v>
      </c>
    </row>
    <row r="108" spans="1:38" s="1" customFormat="1" ht="26.25" customHeight="1" thickBot="1" x14ac:dyDescent="0.3">
      <c r="A108" s="244" t="s">
        <v>118</v>
      </c>
      <c r="B108" s="244" t="s">
        <v>356</v>
      </c>
      <c r="C108" s="245" t="s">
        <v>438</v>
      </c>
      <c r="D108" s="263"/>
      <c r="E108" s="247">
        <v>2.5563432761841114E-6</v>
      </c>
      <c r="F108" s="247">
        <v>5.5295999999999994E-5</v>
      </c>
      <c r="G108" s="247" t="s">
        <v>399</v>
      </c>
      <c r="H108" s="247">
        <v>5.2608970049980245E-5</v>
      </c>
      <c r="I108" s="247">
        <v>1.0240000000000001E-6</v>
      </c>
      <c r="J108" s="247">
        <v>1.024E-5</v>
      </c>
      <c r="K108" s="247">
        <v>2.048E-5</v>
      </c>
      <c r="L108" s="247" t="s">
        <v>399</v>
      </c>
      <c r="M108" s="247" t="s">
        <v>399</v>
      </c>
      <c r="N108" s="247" t="s">
        <v>399</v>
      </c>
      <c r="O108" s="247" t="s">
        <v>399</v>
      </c>
      <c r="P108" s="247" t="s">
        <v>399</v>
      </c>
      <c r="Q108" s="247" t="s">
        <v>399</v>
      </c>
      <c r="R108" s="247" t="s">
        <v>399</v>
      </c>
      <c r="S108" s="247" t="s">
        <v>399</v>
      </c>
      <c r="T108" s="247" t="s">
        <v>399</v>
      </c>
      <c r="U108" s="247" t="s">
        <v>399</v>
      </c>
      <c r="V108" s="247" t="s">
        <v>399</v>
      </c>
      <c r="W108" s="247" t="s">
        <v>399</v>
      </c>
      <c r="X108" s="247" t="s">
        <v>399</v>
      </c>
      <c r="Y108" s="247" t="s">
        <v>399</v>
      </c>
      <c r="Z108" s="247" t="s">
        <v>399</v>
      </c>
      <c r="AA108" s="247" t="s">
        <v>399</v>
      </c>
      <c r="AB108" s="247" t="s">
        <v>399</v>
      </c>
      <c r="AC108" s="247" t="s">
        <v>399</v>
      </c>
      <c r="AD108" s="247" t="s">
        <v>399</v>
      </c>
      <c r="AE108" s="248"/>
      <c r="AF108" s="249" t="s">
        <v>399</v>
      </c>
      <c r="AG108" s="249" t="s">
        <v>399</v>
      </c>
      <c r="AH108" s="249" t="s">
        <v>399</v>
      </c>
      <c r="AI108" s="249" t="s">
        <v>399</v>
      </c>
      <c r="AJ108" s="249" t="s">
        <v>399</v>
      </c>
      <c r="AK108" s="275">
        <v>0.51200000000000001</v>
      </c>
      <c r="AL108" s="250" t="s">
        <v>12</v>
      </c>
    </row>
    <row r="109" spans="1:38" s="1" customFormat="1" ht="26.25" customHeight="1" thickBot="1" x14ac:dyDescent="0.3">
      <c r="A109" s="244" t="s">
        <v>118</v>
      </c>
      <c r="B109" s="244" t="s">
        <v>357</v>
      </c>
      <c r="C109" s="245" t="s">
        <v>439</v>
      </c>
      <c r="D109" s="263"/>
      <c r="E109" s="247" t="s">
        <v>503</v>
      </c>
      <c r="F109" s="247" t="s">
        <v>399</v>
      </c>
      <c r="G109" s="247" t="s">
        <v>399</v>
      </c>
      <c r="H109" s="247" t="s">
        <v>503</v>
      </c>
      <c r="I109" s="247" t="s">
        <v>503</v>
      </c>
      <c r="J109" s="247" t="s">
        <v>503</v>
      </c>
      <c r="K109" s="247" t="s">
        <v>503</v>
      </c>
      <c r="L109" s="247" t="s">
        <v>399</v>
      </c>
      <c r="M109" s="247" t="s">
        <v>399</v>
      </c>
      <c r="N109" s="247" t="s">
        <v>399</v>
      </c>
      <c r="O109" s="247" t="s">
        <v>399</v>
      </c>
      <c r="P109" s="247" t="s">
        <v>399</v>
      </c>
      <c r="Q109" s="247" t="s">
        <v>399</v>
      </c>
      <c r="R109" s="247" t="s">
        <v>399</v>
      </c>
      <c r="S109" s="247" t="s">
        <v>399</v>
      </c>
      <c r="T109" s="247" t="s">
        <v>399</v>
      </c>
      <c r="U109" s="247" t="s">
        <v>399</v>
      </c>
      <c r="V109" s="247" t="s">
        <v>399</v>
      </c>
      <c r="W109" s="247" t="s">
        <v>399</v>
      </c>
      <c r="X109" s="247" t="s">
        <v>399</v>
      </c>
      <c r="Y109" s="247" t="s">
        <v>399</v>
      </c>
      <c r="Z109" s="247" t="s">
        <v>399</v>
      </c>
      <c r="AA109" s="247" t="s">
        <v>399</v>
      </c>
      <c r="AB109" s="247" t="s">
        <v>399</v>
      </c>
      <c r="AC109" s="247" t="s">
        <v>399</v>
      </c>
      <c r="AD109" s="247" t="s">
        <v>399</v>
      </c>
      <c r="AE109" s="248"/>
      <c r="AF109" s="249" t="s">
        <v>399</v>
      </c>
      <c r="AG109" s="249" t="s">
        <v>399</v>
      </c>
      <c r="AH109" s="249" t="s">
        <v>399</v>
      </c>
      <c r="AI109" s="249" t="s">
        <v>399</v>
      </c>
      <c r="AJ109" s="249" t="s">
        <v>399</v>
      </c>
      <c r="AK109" s="275" t="s">
        <v>503</v>
      </c>
      <c r="AL109" s="250" t="s">
        <v>12</v>
      </c>
    </row>
    <row r="110" spans="1:38" s="1" customFormat="1" ht="26.25" customHeight="1" thickBot="1" x14ac:dyDescent="0.3">
      <c r="A110" s="244" t="s">
        <v>118</v>
      </c>
      <c r="B110" s="244" t="s">
        <v>358</v>
      </c>
      <c r="C110" s="245" t="s">
        <v>440</v>
      </c>
      <c r="D110" s="263"/>
      <c r="E110" s="247">
        <v>3.0775212132509898E-7</v>
      </c>
      <c r="F110" s="247">
        <v>3.4934999999999997E-5</v>
      </c>
      <c r="G110" s="247" t="s">
        <v>399</v>
      </c>
      <c r="H110" s="247">
        <v>8.156431603438896E-6</v>
      </c>
      <c r="I110" s="247">
        <v>1.6039999999999998E-6</v>
      </c>
      <c r="J110" s="247">
        <v>1.1569999999999999E-5</v>
      </c>
      <c r="K110" s="247">
        <v>1.1610000000000001E-5</v>
      </c>
      <c r="L110" s="247" t="s">
        <v>399</v>
      </c>
      <c r="M110" s="247" t="s">
        <v>399</v>
      </c>
      <c r="N110" s="247" t="s">
        <v>399</v>
      </c>
      <c r="O110" s="247" t="s">
        <v>399</v>
      </c>
      <c r="P110" s="247" t="s">
        <v>399</v>
      </c>
      <c r="Q110" s="247" t="s">
        <v>399</v>
      </c>
      <c r="R110" s="247" t="s">
        <v>399</v>
      </c>
      <c r="S110" s="247" t="s">
        <v>399</v>
      </c>
      <c r="T110" s="247" t="s">
        <v>399</v>
      </c>
      <c r="U110" s="247" t="s">
        <v>399</v>
      </c>
      <c r="V110" s="247" t="s">
        <v>399</v>
      </c>
      <c r="W110" s="247" t="s">
        <v>399</v>
      </c>
      <c r="X110" s="247" t="s">
        <v>399</v>
      </c>
      <c r="Y110" s="247" t="s">
        <v>399</v>
      </c>
      <c r="Z110" s="247" t="s">
        <v>399</v>
      </c>
      <c r="AA110" s="247" t="s">
        <v>399</v>
      </c>
      <c r="AB110" s="247" t="s">
        <v>399</v>
      </c>
      <c r="AC110" s="247" t="s">
        <v>399</v>
      </c>
      <c r="AD110" s="247" t="s">
        <v>399</v>
      </c>
      <c r="AE110" s="248"/>
      <c r="AF110" s="249" t="s">
        <v>399</v>
      </c>
      <c r="AG110" s="249" t="s">
        <v>399</v>
      </c>
      <c r="AH110" s="249" t="s">
        <v>399</v>
      </c>
      <c r="AI110" s="249" t="s">
        <v>399</v>
      </c>
      <c r="AJ110" s="249" t="s">
        <v>399</v>
      </c>
      <c r="AK110" s="275">
        <v>7.3000000000000009E-2</v>
      </c>
      <c r="AL110" s="250" t="s">
        <v>12</v>
      </c>
    </row>
    <row r="111" spans="1:38" s="1" customFormat="1" ht="26.25" customHeight="1" thickBot="1" x14ac:dyDescent="0.3">
      <c r="A111" s="244" t="s">
        <v>118</v>
      </c>
      <c r="B111" s="244" t="s">
        <v>359</v>
      </c>
      <c r="C111" s="245" t="s">
        <v>441</v>
      </c>
      <c r="D111" s="263"/>
      <c r="E111" s="247" t="s">
        <v>501</v>
      </c>
      <c r="F111" s="247" t="s">
        <v>399</v>
      </c>
      <c r="G111" s="247" t="s">
        <v>399</v>
      </c>
      <c r="H111" s="247" t="s">
        <v>501</v>
      </c>
      <c r="I111" s="247" t="s">
        <v>501</v>
      </c>
      <c r="J111" s="247" t="s">
        <v>501</v>
      </c>
      <c r="K111" s="247" t="s">
        <v>501</v>
      </c>
      <c r="L111" s="247" t="s">
        <v>399</v>
      </c>
      <c r="M111" s="247" t="s">
        <v>399</v>
      </c>
      <c r="N111" s="247" t="s">
        <v>399</v>
      </c>
      <c r="O111" s="247" t="s">
        <v>399</v>
      </c>
      <c r="P111" s="247" t="s">
        <v>399</v>
      </c>
      <c r="Q111" s="247" t="s">
        <v>399</v>
      </c>
      <c r="R111" s="247" t="s">
        <v>399</v>
      </c>
      <c r="S111" s="247" t="s">
        <v>399</v>
      </c>
      <c r="T111" s="247" t="s">
        <v>399</v>
      </c>
      <c r="U111" s="247" t="s">
        <v>399</v>
      </c>
      <c r="V111" s="247" t="s">
        <v>399</v>
      </c>
      <c r="W111" s="247" t="s">
        <v>399</v>
      </c>
      <c r="X111" s="247" t="s">
        <v>399</v>
      </c>
      <c r="Y111" s="247" t="s">
        <v>399</v>
      </c>
      <c r="Z111" s="247" t="s">
        <v>399</v>
      </c>
      <c r="AA111" s="247" t="s">
        <v>399</v>
      </c>
      <c r="AB111" s="247" t="s">
        <v>399</v>
      </c>
      <c r="AC111" s="247" t="s">
        <v>399</v>
      </c>
      <c r="AD111" s="247" t="s">
        <v>399</v>
      </c>
      <c r="AE111" s="248"/>
      <c r="AF111" s="249" t="s">
        <v>399</v>
      </c>
      <c r="AG111" s="249" t="s">
        <v>399</v>
      </c>
      <c r="AH111" s="249" t="s">
        <v>399</v>
      </c>
      <c r="AI111" s="249" t="s">
        <v>399</v>
      </c>
      <c r="AJ111" s="249" t="s">
        <v>399</v>
      </c>
      <c r="AK111" s="275" t="s">
        <v>414</v>
      </c>
      <c r="AL111" s="250" t="s">
        <v>12</v>
      </c>
    </row>
    <row r="112" spans="1:38" s="1" customFormat="1" ht="26.25" customHeight="1" thickBot="1" x14ac:dyDescent="0.3">
      <c r="A112" s="244" t="s">
        <v>128</v>
      </c>
      <c r="B112" s="244" t="s">
        <v>296</v>
      </c>
      <c r="C112" s="245" t="s">
        <v>297</v>
      </c>
      <c r="D112" s="246"/>
      <c r="E112" s="247">
        <v>3.5642500000000001E-3</v>
      </c>
      <c r="F112" s="247" t="s">
        <v>502</v>
      </c>
      <c r="G112" s="247" t="s">
        <v>399</v>
      </c>
      <c r="H112" s="247">
        <v>4.4553125000000001E-3</v>
      </c>
      <c r="I112" s="247" t="s">
        <v>502</v>
      </c>
      <c r="J112" s="247" t="s">
        <v>502</v>
      </c>
      <c r="K112" s="247" t="s">
        <v>399</v>
      </c>
      <c r="L112" s="247" t="s">
        <v>399</v>
      </c>
      <c r="M112" s="247" t="s">
        <v>399</v>
      </c>
      <c r="N112" s="247" t="s">
        <v>399</v>
      </c>
      <c r="O112" s="247" t="s">
        <v>399</v>
      </c>
      <c r="P112" s="247" t="s">
        <v>399</v>
      </c>
      <c r="Q112" s="247" t="s">
        <v>399</v>
      </c>
      <c r="R112" s="247" t="s">
        <v>399</v>
      </c>
      <c r="S112" s="247" t="s">
        <v>399</v>
      </c>
      <c r="T112" s="247" t="s">
        <v>399</v>
      </c>
      <c r="U112" s="247" t="s">
        <v>399</v>
      </c>
      <c r="V112" s="247" t="s">
        <v>399</v>
      </c>
      <c r="W112" s="247" t="s">
        <v>399</v>
      </c>
      <c r="X112" s="247" t="s">
        <v>399</v>
      </c>
      <c r="Y112" s="247" t="s">
        <v>399</v>
      </c>
      <c r="Z112" s="247" t="s">
        <v>399</v>
      </c>
      <c r="AA112" s="247" t="s">
        <v>399</v>
      </c>
      <c r="AB112" s="247" t="s">
        <v>399</v>
      </c>
      <c r="AC112" s="247" t="s">
        <v>399</v>
      </c>
      <c r="AD112" s="247" t="s">
        <v>399</v>
      </c>
      <c r="AE112" s="248"/>
      <c r="AF112" s="249" t="s">
        <v>399</v>
      </c>
      <c r="AG112" s="249" t="s">
        <v>399</v>
      </c>
      <c r="AH112" s="249" t="s">
        <v>399</v>
      </c>
      <c r="AI112" s="249" t="s">
        <v>399</v>
      </c>
      <c r="AJ112" s="249" t="s">
        <v>399</v>
      </c>
      <c r="AK112" s="249">
        <v>89106.25</v>
      </c>
      <c r="AL112" s="250" t="s">
        <v>12</v>
      </c>
    </row>
    <row r="113" spans="1:38" s="1" customFormat="1" ht="26.25" customHeight="1" thickBot="1" x14ac:dyDescent="0.3">
      <c r="A113" s="244" t="s">
        <v>128</v>
      </c>
      <c r="B113" s="264" t="s">
        <v>246</v>
      </c>
      <c r="C113" s="265" t="s">
        <v>135</v>
      </c>
      <c r="D113" s="246"/>
      <c r="E113" s="247">
        <v>1.2197219727592529E-3</v>
      </c>
      <c r="F113" s="247" t="s">
        <v>502</v>
      </c>
      <c r="G113" s="247" t="s">
        <v>399</v>
      </c>
      <c r="H113" s="247">
        <v>2.9430830435884969E-3</v>
      </c>
      <c r="I113" s="247" t="s">
        <v>502</v>
      </c>
      <c r="J113" s="247" t="s">
        <v>399</v>
      </c>
      <c r="K113" s="247" t="s">
        <v>399</v>
      </c>
      <c r="L113" s="247" t="s">
        <v>399</v>
      </c>
      <c r="M113" s="247" t="s">
        <v>399</v>
      </c>
      <c r="N113" s="247" t="s">
        <v>399</v>
      </c>
      <c r="O113" s="247" t="s">
        <v>399</v>
      </c>
      <c r="P113" s="247" t="s">
        <v>399</v>
      </c>
      <c r="Q113" s="247" t="s">
        <v>399</v>
      </c>
      <c r="R113" s="247" t="s">
        <v>399</v>
      </c>
      <c r="S113" s="247" t="s">
        <v>399</v>
      </c>
      <c r="T113" s="247" t="s">
        <v>399</v>
      </c>
      <c r="U113" s="247" t="s">
        <v>399</v>
      </c>
      <c r="V113" s="247" t="s">
        <v>399</v>
      </c>
      <c r="W113" s="247" t="s">
        <v>399</v>
      </c>
      <c r="X113" s="247" t="s">
        <v>399</v>
      </c>
      <c r="Y113" s="247" t="s">
        <v>399</v>
      </c>
      <c r="Z113" s="247" t="s">
        <v>399</v>
      </c>
      <c r="AA113" s="247" t="s">
        <v>399</v>
      </c>
      <c r="AB113" s="247" t="s">
        <v>399</v>
      </c>
      <c r="AC113" s="247" t="s">
        <v>399</v>
      </c>
      <c r="AD113" s="247" t="s">
        <v>399</v>
      </c>
      <c r="AE113" s="248"/>
      <c r="AF113" s="249" t="s">
        <v>399</v>
      </c>
      <c r="AG113" s="249" t="s">
        <v>399</v>
      </c>
      <c r="AH113" s="249" t="s">
        <v>399</v>
      </c>
      <c r="AI113" s="249" t="s">
        <v>399</v>
      </c>
      <c r="AJ113" s="249" t="s">
        <v>399</v>
      </c>
      <c r="AK113" s="249">
        <v>12933.633702590394</v>
      </c>
      <c r="AL113" s="250" t="s">
        <v>12</v>
      </c>
    </row>
    <row r="114" spans="1:38" s="1" customFormat="1" ht="26.25" customHeight="1" thickBot="1" x14ac:dyDescent="0.3">
      <c r="A114" s="244" t="s">
        <v>128</v>
      </c>
      <c r="B114" s="264" t="s">
        <v>247</v>
      </c>
      <c r="C114" s="265" t="s">
        <v>442</v>
      </c>
      <c r="D114" s="246"/>
      <c r="E114" s="247" t="s">
        <v>502</v>
      </c>
      <c r="F114" s="247" t="s">
        <v>502</v>
      </c>
      <c r="G114" s="247" t="s">
        <v>399</v>
      </c>
      <c r="H114" s="247" t="s">
        <v>502</v>
      </c>
      <c r="I114" s="247" t="s">
        <v>502</v>
      </c>
      <c r="J114" s="247" t="s">
        <v>399</v>
      </c>
      <c r="K114" s="247" t="s">
        <v>399</v>
      </c>
      <c r="L114" s="247" t="s">
        <v>399</v>
      </c>
      <c r="M114" s="247" t="s">
        <v>399</v>
      </c>
      <c r="N114" s="247" t="s">
        <v>399</v>
      </c>
      <c r="O114" s="247" t="s">
        <v>399</v>
      </c>
      <c r="P114" s="247" t="s">
        <v>399</v>
      </c>
      <c r="Q114" s="247" t="s">
        <v>399</v>
      </c>
      <c r="R114" s="247" t="s">
        <v>399</v>
      </c>
      <c r="S114" s="247" t="s">
        <v>399</v>
      </c>
      <c r="T114" s="247" t="s">
        <v>399</v>
      </c>
      <c r="U114" s="247" t="s">
        <v>399</v>
      </c>
      <c r="V114" s="247" t="s">
        <v>399</v>
      </c>
      <c r="W114" s="247" t="s">
        <v>399</v>
      </c>
      <c r="X114" s="247" t="s">
        <v>399</v>
      </c>
      <c r="Y114" s="247" t="s">
        <v>399</v>
      </c>
      <c r="Z114" s="247" t="s">
        <v>399</v>
      </c>
      <c r="AA114" s="247" t="s">
        <v>399</v>
      </c>
      <c r="AB114" s="247" t="s">
        <v>399</v>
      </c>
      <c r="AC114" s="247" t="s">
        <v>399</v>
      </c>
      <c r="AD114" s="247" t="s">
        <v>399</v>
      </c>
      <c r="AE114" s="248"/>
      <c r="AF114" s="249" t="s">
        <v>399</v>
      </c>
      <c r="AG114" s="249" t="s">
        <v>399</v>
      </c>
      <c r="AH114" s="249" t="s">
        <v>399</v>
      </c>
      <c r="AI114" s="249" t="s">
        <v>399</v>
      </c>
      <c r="AJ114" s="249" t="s">
        <v>399</v>
      </c>
      <c r="AK114" s="249" t="s">
        <v>414</v>
      </c>
      <c r="AL114" s="250" t="s">
        <v>12</v>
      </c>
    </row>
    <row r="115" spans="1:38" s="1" customFormat="1" ht="26.25" customHeight="1" thickBot="1" x14ac:dyDescent="0.3">
      <c r="A115" s="244" t="s">
        <v>128</v>
      </c>
      <c r="B115" s="264" t="s">
        <v>248</v>
      </c>
      <c r="C115" s="265" t="s">
        <v>360</v>
      </c>
      <c r="D115" s="246"/>
      <c r="E115" s="247" t="s">
        <v>502</v>
      </c>
      <c r="F115" s="247" t="s">
        <v>502</v>
      </c>
      <c r="G115" s="247" t="s">
        <v>399</v>
      </c>
      <c r="H115" s="247" t="s">
        <v>502</v>
      </c>
      <c r="I115" s="247" t="s">
        <v>502</v>
      </c>
      <c r="J115" s="247" t="s">
        <v>399</v>
      </c>
      <c r="K115" s="247" t="s">
        <v>399</v>
      </c>
      <c r="L115" s="247" t="s">
        <v>399</v>
      </c>
      <c r="M115" s="247" t="s">
        <v>399</v>
      </c>
      <c r="N115" s="247" t="s">
        <v>399</v>
      </c>
      <c r="O115" s="247" t="s">
        <v>399</v>
      </c>
      <c r="P115" s="247" t="s">
        <v>399</v>
      </c>
      <c r="Q115" s="247" t="s">
        <v>399</v>
      </c>
      <c r="R115" s="247" t="s">
        <v>399</v>
      </c>
      <c r="S115" s="247" t="s">
        <v>399</v>
      </c>
      <c r="T115" s="247" t="s">
        <v>399</v>
      </c>
      <c r="U115" s="247" t="s">
        <v>399</v>
      </c>
      <c r="V115" s="247" t="s">
        <v>399</v>
      </c>
      <c r="W115" s="247" t="s">
        <v>399</v>
      </c>
      <c r="X115" s="247" t="s">
        <v>399</v>
      </c>
      <c r="Y115" s="247" t="s">
        <v>399</v>
      </c>
      <c r="Z115" s="247" t="s">
        <v>399</v>
      </c>
      <c r="AA115" s="247" t="s">
        <v>399</v>
      </c>
      <c r="AB115" s="247" t="s">
        <v>399</v>
      </c>
      <c r="AC115" s="247" t="s">
        <v>399</v>
      </c>
      <c r="AD115" s="247" t="s">
        <v>399</v>
      </c>
      <c r="AE115" s="248"/>
      <c r="AF115" s="249" t="s">
        <v>399</v>
      </c>
      <c r="AG115" s="249" t="s">
        <v>399</v>
      </c>
      <c r="AH115" s="249" t="s">
        <v>399</v>
      </c>
      <c r="AI115" s="249" t="s">
        <v>399</v>
      </c>
      <c r="AJ115" s="249" t="s">
        <v>399</v>
      </c>
      <c r="AK115" s="249" t="s">
        <v>414</v>
      </c>
      <c r="AL115" s="250" t="s">
        <v>12</v>
      </c>
    </row>
    <row r="116" spans="1:38" s="1" customFormat="1" ht="26.25" customHeight="1" thickBot="1" x14ac:dyDescent="0.3">
      <c r="A116" s="244" t="s">
        <v>128</v>
      </c>
      <c r="B116" s="244" t="s">
        <v>252</v>
      </c>
      <c r="C116" s="254" t="s">
        <v>443</v>
      </c>
      <c r="D116" s="246"/>
      <c r="E116" s="247" t="s">
        <v>503</v>
      </c>
      <c r="F116" s="247" t="s">
        <v>502</v>
      </c>
      <c r="G116" s="247" t="s">
        <v>399</v>
      </c>
      <c r="H116" s="247">
        <v>3.0216826843219744E-3</v>
      </c>
      <c r="I116" s="247" t="s">
        <v>502</v>
      </c>
      <c r="J116" s="247" t="s">
        <v>399</v>
      </c>
      <c r="K116" s="247" t="s">
        <v>399</v>
      </c>
      <c r="L116" s="247" t="s">
        <v>399</v>
      </c>
      <c r="M116" s="247" t="s">
        <v>399</v>
      </c>
      <c r="N116" s="247" t="s">
        <v>399</v>
      </c>
      <c r="O116" s="247" t="s">
        <v>399</v>
      </c>
      <c r="P116" s="247" t="s">
        <v>399</v>
      </c>
      <c r="Q116" s="247" t="s">
        <v>399</v>
      </c>
      <c r="R116" s="247" t="s">
        <v>399</v>
      </c>
      <c r="S116" s="247" t="s">
        <v>399</v>
      </c>
      <c r="T116" s="247" t="s">
        <v>399</v>
      </c>
      <c r="U116" s="247" t="s">
        <v>399</v>
      </c>
      <c r="V116" s="247" t="s">
        <v>399</v>
      </c>
      <c r="W116" s="247" t="s">
        <v>399</v>
      </c>
      <c r="X116" s="247" t="s">
        <v>399</v>
      </c>
      <c r="Y116" s="247" t="s">
        <v>399</v>
      </c>
      <c r="Z116" s="247" t="s">
        <v>399</v>
      </c>
      <c r="AA116" s="247" t="s">
        <v>399</v>
      </c>
      <c r="AB116" s="247" t="s">
        <v>399</v>
      </c>
      <c r="AC116" s="247" t="s">
        <v>399</v>
      </c>
      <c r="AD116" s="247" t="s">
        <v>399</v>
      </c>
      <c r="AE116" s="248"/>
      <c r="AF116" s="249" t="s">
        <v>399</v>
      </c>
      <c r="AG116" s="249" t="s">
        <v>399</v>
      </c>
      <c r="AH116" s="249" t="s">
        <v>399</v>
      </c>
      <c r="AI116" s="249" t="s">
        <v>399</v>
      </c>
      <c r="AJ116" s="249" t="s">
        <v>399</v>
      </c>
      <c r="AK116" s="249">
        <v>17559.415616390936</v>
      </c>
      <c r="AL116" s="250" t="s">
        <v>12</v>
      </c>
    </row>
    <row r="117" spans="1:38" s="1" customFormat="1" ht="26.25" customHeight="1" thickBot="1" x14ac:dyDescent="0.3">
      <c r="A117" s="244" t="s">
        <v>128</v>
      </c>
      <c r="B117" s="244" t="s">
        <v>299</v>
      </c>
      <c r="C117" s="254" t="s">
        <v>300</v>
      </c>
      <c r="D117" s="246"/>
      <c r="E117" s="247" t="s">
        <v>502</v>
      </c>
      <c r="F117" s="247" t="s">
        <v>502</v>
      </c>
      <c r="G117" s="247" t="s">
        <v>399</v>
      </c>
      <c r="H117" s="247" t="s">
        <v>502</v>
      </c>
      <c r="I117" s="247" t="s">
        <v>502</v>
      </c>
      <c r="J117" s="247" t="s">
        <v>399</v>
      </c>
      <c r="K117" s="247" t="s">
        <v>399</v>
      </c>
      <c r="L117" s="247" t="s">
        <v>399</v>
      </c>
      <c r="M117" s="247" t="s">
        <v>399</v>
      </c>
      <c r="N117" s="247" t="s">
        <v>399</v>
      </c>
      <c r="O117" s="247" t="s">
        <v>399</v>
      </c>
      <c r="P117" s="247" t="s">
        <v>399</v>
      </c>
      <c r="Q117" s="247" t="s">
        <v>399</v>
      </c>
      <c r="R117" s="247" t="s">
        <v>399</v>
      </c>
      <c r="S117" s="247" t="s">
        <v>399</v>
      </c>
      <c r="T117" s="247" t="s">
        <v>399</v>
      </c>
      <c r="U117" s="247" t="s">
        <v>399</v>
      </c>
      <c r="V117" s="247" t="s">
        <v>399</v>
      </c>
      <c r="W117" s="247" t="s">
        <v>399</v>
      </c>
      <c r="X117" s="247" t="s">
        <v>399</v>
      </c>
      <c r="Y117" s="247" t="s">
        <v>399</v>
      </c>
      <c r="Z117" s="247" t="s">
        <v>399</v>
      </c>
      <c r="AA117" s="247" t="s">
        <v>399</v>
      </c>
      <c r="AB117" s="247" t="s">
        <v>399</v>
      </c>
      <c r="AC117" s="247" t="s">
        <v>399</v>
      </c>
      <c r="AD117" s="247" t="s">
        <v>399</v>
      </c>
      <c r="AE117" s="248"/>
      <c r="AF117" s="249" t="s">
        <v>399</v>
      </c>
      <c r="AG117" s="249" t="s">
        <v>399</v>
      </c>
      <c r="AH117" s="249" t="s">
        <v>399</v>
      </c>
      <c r="AI117" s="249" t="s">
        <v>399</v>
      </c>
      <c r="AJ117" s="249" t="s">
        <v>399</v>
      </c>
      <c r="AK117" s="249" t="s">
        <v>414</v>
      </c>
      <c r="AL117" s="250" t="s">
        <v>459</v>
      </c>
    </row>
    <row r="118" spans="1:38" s="1" customFormat="1" ht="26.25" customHeight="1" thickBot="1" x14ac:dyDescent="0.3">
      <c r="A118" s="244" t="s">
        <v>128</v>
      </c>
      <c r="B118" s="244" t="s">
        <v>254</v>
      </c>
      <c r="C118" s="254" t="s">
        <v>444</v>
      </c>
      <c r="D118" s="246"/>
      <c r="E118" s="247" t="s">
        <v>502</v>
      </c>
      <c r="F118" s="247" t="s">
        <v>502</v>
      </c>
      <c r="G118" s="247" t="s">
        <v>399</v>
      </c>
      <c r="H118" s="247" t="s">
        <v>502</v>
      </c>
      <c r="I118" s="247" t="s">
        <v>502</v>
      </c>
      <c r="J118" s="247" t="s">
        <v>399</v>
      </c>
      <c r="K118" s="247" t="s">
        <v>399</v>
      </c>
      <c r="L118" s="247" t="s">
        <v>399</v>
      </c>
      <c r="M118" s="247" t="s">
        <v>399</v>
      </c>
      <c r="N118" s="247" t="s">
        <v>399</v>
      </c>
      <c r="O118" s="247" t="s">
        <v>399</v>
      </c>
      <c r="P118" s="247" t="s">
        <v>399</v>
      </c>
      <c r="Q118" s="247" t="s">
        <v>399</v>
      </c>
      <c r="R118" s="247" t="s">
        <v>399</v>
      </c>
      <c r="S118" s="247" t="s">
        <v>399</v>
      </c>
      <c r="T118" s="247" t="s">
        <v>399</v>
      </c>
      <c r="U118" s="247" t="s">
        <v>399</v>
      </c>
      <c r="V118" s="247" t="s">
        <v>399</v>
      </c>
      <c r="W118" s="247" t="s">
        <v>399</v>
      </c>
      <c r="X118" s="247" t="s">
        <v>399</v>
      </c>
      <c r="Y118" s="247" t="s">
        <v>399</v>
      </c>
      <c r="Z118" s="247" t="s">
        <v>399</v>
      </c>
      <c r="AA118" s="247" t="s">
        <v>399</v>
      </c>
      <c r="AB118" s="247" t="s">
        <v>399</v>
      </c>
      <c r="AC118" s="247" t="s">
        <v>399</v>
      </c>
      <c r="AD118" s="247" t="s">
        <v>399</v>
      </c>
      <c r="AE118" s="248"/>
      <c r="AF118" s="249" t="s">
        <v>399</v>
      </c>
      <c r="AG118" s="249" t="s">
        <v>399</v>
      </c>
      <c r="AH118" s="249" t="s">
        <v>399</v>
      </c>
      <c r="AI118" s="249" t="s">
        <v>399</v>
      </c>
      <c r="AJ118" s="249" t="s">
        <v>399</v>
      </c>
      <c r="AK118" s="249" t="s">
        <v>414</v>
      </c>
      <c r="AL118" s="250" t="s">
        <v>459</v>
      </c>
    </row>
    <row r="119" spans="1:38" s="1" customFormat="1" ht="26.25" customHeight="1" thickBot="1" x14ac:dyDescent="0.3">
      <c r="A119" s="244" t="s">
        <v>128</v>
      </c>
      <c r="B119" s="244" t="s">
        <v>253</v>
      </c>
      <c r="C119" s="245" t="s">
        <v>149</v>
      </c>
      <c r="D119" s="246"/>
      <c r="E119" s="247" t="s">
        <v>502</v>
      </c>
      <c r="F119" s="247" t="s">
        <v>502</v>
      </c>
      <c r="G119" s="247" t="s">
        <v>399</v>
      </c>
      <c r="H119" s="247" t="s">
        <v>502</v>
      </c>
      <c r="I119" s="247">
        <v>4.6848544999999993E-5</v>
      </c>
      <c r="J119" s="247">
        <v>8.3778050000000005E-4</v>
      </c>
      <c r="K119" s="247">
        <v>8.3778050000000005E-4</v>
      </c>
      <c r="L119" s="247" t="s">
        <v>399</v>
      </c>
      <c r="M119" s="247" t="s">
        <v>399</v>
      </c>
      <c r="N119" s="247" t="s">
        <v>399</v>
      </c>
      <c r="O119" s="247" t="s">
        <v>399</v>
      </c>
      <c r="P119" s="247" t="s">
        <v>399</v>
      </c>
      <c r="Q119" s="247" t="s">
        <v>399</v>
      </c>
      <c r="R119" s="247" t="s">
        <v>399</v>
      </c>
      <c r="S119" s="247" t="s">
        <v>399</v>
      </c>
      <c r="T119" s="247" t="s">
        <v>399</v>
      </c>
      <c r="U119" s="247" t="s">
        <v>399</v>
      </c>
      <c r="V119" s="247" t="s">
        <v>399</v>
      </c>
      <c r="W119" s="247" t="s">
        <v>399</v>
      </c>
      <c r="X119" s="247" t="s">
        <v>399</v>
      </c>
      <c r="Y119" s="247" t="s">
        <v>399</v>
      </c>
      <c r="Z119" s="247" t="s">
        <v>399</v>
      </c>
      <c r="AA119" s="247" t="s">
        <v>399</v>
      </c>
      <c r="AB119" s="247" t="s">
        <v>399</v>
      </c>
      <c r="AC119" s="247" t="s">
        <v>399</v>
      </c>
      <c r="AD119" s="247" t="s">
        <v>399</v>
      </c>
      <c r="AE119" s="248"/>
      <c r="AF119" s="249" t="s">
        <v>399</v>
      </c>
      <c r="AG119" s="249" t="s">
        <v>399</v>
      </c>
      <c r="AH119" s="249" t="s">
        <v>399</v>
      </c>
      <c r="AI119" s="249" t="s">
        <v>399</v>
      </c>
      <c r="AJ119" s="249" t="s">
        <v>399</v>
      </c>
      <c r="AK119" s="249">
        <v>712.85</v>
      </c>
      <c r="AL119" s="250" t="s">
        <v>12</v>
      </c>
    </row>
    <row r="120" spans="1:38" s="1" customFormat="1" ht="26.25" customHeight="1" thickBot="1" x14ac:dyDescent="0.3">
      <c r="A120" s="244" t="s">
        <v>128</v>
      </c>
      <c r="B120" s="244" t="s">
        <v>261</v>
      </c>
      <c r="C120" s="245" t="s">
        <v>93</v>
      </c>
      <c r="D120" s="246"/>
      <c r="E120" s="247" t="s">
        <v>502</v>
      </c>
      <c r="F120" s="247" t="s">
        <v>502</v>
      </c>
      <c r="G120" s="247" t="s">
        <v>399</v>
      </c>
      <c r="H120" s="247" t="s">
        <v>502</v>
      </c>
      <c r="I120" s="247" t="s">
        <v>502</v>
      </c>
      <c r="J120" s="247" t="s">
        <v>399</v>
      </c>
      <c r="K120" s="247" t="s">
        <v>399</v>
      </c>
      <c r="L120" s="247" t="s">
        <v>399</v>
      </c>
      <c r="M120" s="247" t="s">
        <v>399</v>
      </c>
      <c r="N120" s="247" t="s">
        <v>399</v>
      </c>
      <c r="O120" s="247" t="s">
        <v>399</v>
      </c>
      <c r="P120" s="247" t="s">
        <v>399</v>
      </c>
      <c r="Q120" s="247" t="s">
        <v>399</v>
      </c>
      <c r="R120" s="247" t="s">
        <v>399</v>
      </c>
      <c r="S120" s="247" t="s">
        <v>399</v>
      </c>
      <c r="T120" s="247" t="s">
        <v>399</v>
      </c>
      <c r="U120" s="247" t="s">
        <v>399</v>
      </c>
      <c r="V120" s="247" t="s">
        <v>399</v>
      </c>
      <c r="W120" s="247" t="s">
        <v>399</v>
      </c>
      <c r="X120" s="247" t="s">
        <v>399</v>
      </c>
      <c r="Y120" s="247" t="s">
        <v>399</v>
      </c>
      <c r="Z120" s="247" t="s">
        <v>399</v>
      </c>
      <c r="AA120" s="247" t="s">
        <v>399</v>
      </c>
      <c r="AB120" s="247" t="s">
        <v>399</v>
      </c>
      <c r="AC120" s="247" t="s">
        <v>399</v>
      </c>
      <c r="AD120" s="247" t="s">
        <v>399</v>
      </c>
      <c r="AE120" s="248"/>
      <c r="AF120" s="249" t="s">
        <v>399</v>
      </c>
      <c r="AG120" s="249" t="s">
        <v>399</v>
      </c>
      <c r="AH120" s="249" t="s">
        <v>399</v>
      </c>
      <c r="AI120" s="249" t="s">
        <v>399</v>
      </c>
      <c r="AJ120" s="249" t="s">
        <v>399</v>
      </c>
      <c r="AK120" s="249" t="s">
        <v>414</v>
      </c>
      <c r="AL120" s="250" t="s">
        <v>12</v>
      </c>
    </row>
    <row r="121" spans="1:38" s="1" customFormat="1" ht="26.25" customHeight="1" thickBot="1" x14ac:dyDescent="0.3">
      <c r="A121" s="244" t="s">
        <v>128</v>
      </c>
      <c r="B121" s="244" t="s">
        <v>250</v>
      </c>
      <c r="C121" s="254" t="s">
        <v>302</v>
      </c>
      <c r="D121" s="256"/>
      <c r="E121" s="247" t="s">
        <v>502</v>
      </c>
      <c r="F121" s="247">
        <v>6.1305100000000009E-4</v>
      </c>
      <c r="G121" s="247" t="s">
        <v>399</v>
      </c>
      <c r="H121" s="247" t="s">
        <v>502</v>
      </c>
      <c r="I121" s="247" t="s">
        <v>502</v>
      </c>
      <c r="J121" s="247" t="s">
        <v>399</v>
      </c>
      <c r="K121" s="247" t="s">
        <v>399</v>
      </c>
      <c r="L121" s="247" t="s">
        <v>399</v>
      </c>
      <c r="M121" s="247" t="s">
        <v>399</v>
      </c>
      <c r="N121" s="247" t="s">
        <v>399</v>
      </c>
      <c r="O121" s="247" t="s">
        <v>399</v>
      </c>
      <c r="P121" s="247" t="s">
        <v>399</v>
      </c>
      <c r="Q121" s="247" t="s">
        <v>399</v>
      </c>
      <c r="R121" s="247" t="s">
        <v>399</v>
      </c>
      <c r="S121" s="247" t="s">
        <v>399</v>
      </c>
      <c r="T121" s="247" t="s">
        <v>399</v>
      </c>
      <c r="U121" s="247" t="s">
        <v>399</v>
      </c>
      <c r="V121" s="247" t="s">
        <v>399</v>
      </c>
      <c r="W121" s="247" t="s">
        <v>399</v>
      </c>
      <c r="X121" s="247" t="s">
        <v>399</v>
      </c>
      <c r="Y121" s="247" t="s">
        <v>399</v>
      </c>
      <c r="Z121" s="247" t="s">
        <v>399</v>
      </c>
      <c r="AA121" s="247" t="s">
        <v>399</v>
      </c>
      <c r="AB121" s="247" t="s">
        <v>399</v>
      </c>
      <c r="AC121" s="247" t="s">
        <v>399</v>
      </c>
      <c r="AD121" s="247" t="s">
        <v>399</v>
      </c>
      <c r="AE121" s="248"/>
      <c r="AF121" s="249" t="s">
        <v>399</v>
      </c>
      <c r="AG121" s="249" t="s">
        <v>399</v>
      </c>
      <c r="AH121" s="249" t="s">
        <v>399</v>
      </c>
      <c r="AI121" s="249" t="s">
        <v>399</v>
      </c>
      <c r="AJ121" s="249" t="s">
        <v>399</v>
      </c>
      <c r="AK121" s="249">
        <v>712.85</v>
      </c>
      <c r="AL121" s="250" t="s">
        <v>12</v>
      </c>
    </row>
    <row r="122" spans="1:38" s="1" customFormat="1" ht="26.25" customHeight="1" thickBot="1" x14ac:dyDescent="0.3">
      <c r="A122" s="244" t="s">
        <v>128</v>
      </c>
      <c r="B122" s="264" t="s">
        <v>251</v>
      </c>
      <c r="C122" s="265" t="s">
        <v>137</v>
      </c>
      <c r="D122" s="246"/>
      <c r="E122" s="247" t="s">
        <v>501</v>
      </c>
      <c r="F122" s="247" t="s">
        <v>501</v>
      </c>
      <c r="G122" s="247" t="s">
        <v>399</v>
      </c>
      <c r="H122" s="247" t="s">
        <v>501</v>
      </c>
      <c r="I122" s="247" t="s">
        <v>501</v>
      </c>
      <c r="J122" s="247" t="s">
        <v>399</v>
      </c>
      <c r="K122" s="247" t="s">
        <v>399</v>
      </c>
      <c r="L122" s="247" t="s">
        <v>399</v>
      </c>
      <c r="M122" s="247" t="s">
        <v>399</v>
      </c>
      <c r="N122" s="247" t="s">
        <v>399</v>
      </c>
      <c r="O122" s="247" t="s">
        <v>399</v>
      </c>
      <c r="P122" s="247" t="s">
        <v>399</v>
      </c>
      <c r="Q122" s="247" t="s">
        <v>399</v>
      </c>
      <c r="R122" s="247" t="s">
        <v>399</v>
      </c>
      <c r="S122" s="247" t="s">
        <v>399</v>
      </c>
      <c r="T122" s="247" t="s">
        <v>399</v>
      </c>
      <c r="U122" s="247" t="s">
        <v>399</v>
      </c>
      <c r="V122" s="247" t="s">
        <v>399</v>
      </c>
      <c r="W122" s="247" t="s">
        <v>399</v>
      </c>
      <c r="X122" s="247" t="s">
        <v>399</v>
      </c>
      <c r="Y122" s="247" t="s">
        <v>399</v>
      </c>
      <c r="Z122" s="247" t="s">
        <v>399</v>
      </c>
      <c r="AA122" s="247" t="s">
        <v>399</v>
      </c>
      <c r="AB122" s="247" t="s">
        <v>399</v>
      </c>
      <c r="AC122" s="247" t="s">
        <v>399</v>
      </c>
      <c r="AD122" s="247" t="s">
        <v>399</v>
      </c>
      <c r="AE122" s="248"/>
      <c r="AF122" s="249" t="s">
        <v>399</v>
      </c>
      <c r="AG122" s="249" t="s">
        <v>399</v>
      </c>
      <c r="AH122" s="249" t="s">
        <v>399</v>
      </c>
      <c r="AI122" s="249" t="s">
        <v>399</v>
      </c>
      <c r="AJ122" s="249" t="s">
        <v>399</v>
      </c>
      <c r="AK122" s="249" t="s">
        <v>414</v>
      </c>
      <c r="AL122" s="250" t="s">
        <v>12</v>
      </c>
    </row>
    <row r="123" spans="1:38" s="1" customFormat="1" ht="26.25" customHeight="1" thickBot="1" x14ac:dyDescent="0.3">
      <c r="A123" s="244" t="s">
        <v>128</v>
      </c>
      <c r="B123" s="244" t="s">
        <v>231</v>
      </c>
      <c r="C123" s="245" t="s">
        <v>301</v>
      </c>
      <c r="D123" s="246"/>
      <c r="E123" s="247" t="s">
        <v>501</v>
      </c>
      <c r="F123" s="247" t="s">
        <v>501</v>
      </c>
      <c r="G123" s="247" t="s">
        <v>501</v>
      </c>
      <c r="H123" s="247" t="s">
        <v>501</v>
      </c>
      <c r="I123" s="247" t="s">
        <v>501</v>
      </c>
      <c r="J123" s="247" t="s">
        <v>501</v>
      </c>
      <c r="K123" s="247" t="s">
        <v>501</v>
      </c>
      <c r="L123" s="247" t="s">
        <v>501</v>
      </c>
      <c r="M123" s="247" t="s">
        <v>501</v>
      </c>
      <c r="N123" s="247" t="s">
        <v>501</v>
      </c>
      <c r="O123" s="247" t="s">
        <v>501</v>
      </c>
      <c r="P123" s="247" t="s">
        <v>501</v>
      </c>
      <c r="Q123" s="247" t="s">
        <v>501</v>
      </c>
      <c r="R123" s="247" t="s">
        <v>501</v>
      </c>
      <c r="S123" s="247" t="s">
        <v>501</v>
      </c>
      <c r="T123" s="247" t="s">
        <v>501</v>
      </c>
      <c r="U123" s="247" t="s">
        <v>501</v>
      </c>
      <c r="V123" s="247" t="s">
        <v>501</v>
      </c>
      <c r="W123" s="247" t="s">
        <v>501</v>
      </c>
      <c r="X123" s="247" t="s">
        <v>501</v>
      </c>
      <c r="Y123" s="247" t="s">
        <v>501</v>
      </c>
      <c r="Z123" s="247" t="s">
        <v>501</v>
      </c>
      <c r="AA123" s="247" t="s">
        <v>501</v>
      </c>
      <c r="AB123" s="247" t="s">
        <v>501</v>
      </c>
      <c r="AC123" s="247" t="s">
        <v>501</v>
      </c>
      <c r="AD123" s="247" t="s">
        <v>501</v>
      </c>
      <c r="AE123" s="248"/>
      <c r="AF123" s="249" t="s">
        <v>501</v>
      </c>
      <c r="AG123" s="249" t="s">
        <v>501</v>
      </c>
      <c r="AH123" s="249" t="s">
        <v>501</v>
      </c>
      <c r="AI123" s="249" t="s">
        <v>501</v>
      </c>
      <c r="AJ123" s="249" t="s">
        <v>501</v>
      </c>
      <c r="AK123" s="249" t="s">
        <v>414</v>
      </c>
      <c r="AL123" s="250" t="s">
        <v>12</v>
      </c>
    </row>
    <row r="124" spans="1:38" s="1" customFormat="1" ht="26.25" customHeight="1" thickBot="1" x14ac:dyDescent="0.3">
      <c r="A124" s="244" t="s">
        <v>128</v>
      </c>
      <c r="B124" s="266" t="s">
        <v>232</v>
      </c>
      <c r="C124" s="245" t="s">
        <v>284</v>
      </c>
      <c r="D124" s="246"/>
      <c r="E124" s="247" t="s">
        <v>502</v>
      </c>
      <c r="F124" s="247" t="s">
        <v>502</v>
      </c>
      <c r="G124" s="247" t="s">
        <v>399</v>
      </c>
      <c r="H124" s="247" t="s">
        <v>502</v>
      </c>
      <c r="I124" s="247" t="s">
        <v>502</v>
      </c>
      <c r="J124" s="247" t="s">
        <v>399</v>
      </c>
      <c r="K124" s="247" t="s">
        <v>399</v>
      </c>
      <c r="L124" s="247" t="s">
        <v>399</v>
      </c>
      <c r="M124" s="247" t="s">
        <v>399</v>
      </c>
      <c r="N124" s="247" t="s">
        <v>399</v>
      </c>
      <c r="O124" s="247" t="s">
        <v>399</v>
      </c>
      <c r="P124" s="247" t="s">
        <v>399</v>
      </c>
      <c r="Q124" s="247" t="s">
        <v>399</v>
      </c>
      <c r="R124" s="247" t="s">
        <v>399</v>
      </c>
      <c r="S124" s="247" t="s">
        <v>399</v>
      </c>
      <c r="T124" s="247" t="s">
        <v>399</v>
      </c>
      <c r="U124" s="247" t="s">
        <v>399</v>
      </c>
      <c r="V124" s="247" t="s">
        <v>399</v>
      </c>
      <c r="W124" s="247" t="s">
        <v>399</v>
      </c>
      <c r="X124" s="247" t="s">
        <v>399</v>
      </c>
      <c r="Y124" s="247" t="s">
        <v>399</v>
      </c>
      <c r="Z124" s="247" t="s">
        <v>399</v>
      </c>
      <c r="AA124" s="247" t="s">
        <v>399</v>
      </c>
      <c r="AB124" s="247" t="s">
        <v>399</v>
      </c>
      <c r="AC124" s="247" t="s">
        <v>399</v>
      </c>
      <c r="AD124" s="247" t="s">
        <v>399</v>
      </c>
      <c r="AE124" s="248"/>
      <c r="AF124" s="249" t="s">
        <v>399</v>
      </c>
      <c r="AG124" s="249" t="s">
        <v>399</v>
      </c>
      <c r="AH124" s="249" t="s">
        <v>399</v>
      </c>
      <c r="AI124" s="249" t="s">
        <v>399</v>
      </c>
      <c r="AJ124" s="249" t="s">
        <v>399</v>
      </c>
      <c r="AK124" s="249" t="s">
        <v>414</v>
      </c>
      <c r="AL124" s="250" t="s">
        <v>12</v>
      </c>
    </row>
    <row r="125" spans="1:38" s="1" customFormat="1" ht="26.25" customHeight="1" thickBot="1" x14ac:dyDescent="0.3">
      <c r="A125" s="244" t="s">
        <v>119</v>
      </c>
      <c r="B125" s="244" t="s">
        <v>233</v>
      </c>
      <c r="C125" s="245" t="s">
        <v>285</v>
      </c>
      <c r="D125" s="246"/>
      <c r="E125" s="247" t="s">
        <v>501</v>
      </c>
      <c r="F125" s="247" t="s">
        <v>501</v>
      </c>
      <c r="G125" s="247" t="s">
        <v>501</v>
      </c>
      <c r="H125" s="247" t="s">
        <v>501</v>
      </c>
      <c r="I125" s="247" t="s">
        <v>501</v>
      </c>
      <c r="J125" s="247" t="s">
        <v>501</v>
      </c>
      <c r="K125" s="247" t="s">
        <v>501</v>
      </c>
      <c r="L125" s="247" t="s">
        <v>501</v>
      </c>
      <c r="M125" s="247" t="s">
        <v>501</v>
      </c>
      <c r="N125" s="247" t="s">
        <v>501</v>
      </c>
      <c r="O125" s="247" t="s">
        <v>501</v>
      </c>
      <c r="P125" s="247" t="s">
        <v>501</v>
      </c>
      <c r="Q125" s="247" t="s">
        <v>501</v>
      </c>
      <c r="R125" s="247" t="s">
        <v>501</v>
      </c>
      <c r="S125" s="247" t="s">
        <v>501</v>
      </c>
      <c r="T125" s="247" t="s">
        <v>501</v>
      </c>
      <c r="U125" s="247" t="s">
        <v>501</v>
      </c>
      <c r="V125" s="247" t="s">
        <v>501</v>
      </c>
      <c r="W125" s="247" t="s">
        <v>501</v>
      </c>
      <c r="X125" s="247" t="s">
        <v>501</v>
      </c>
      <c r="Y125" s="247" t="s">
        <v>501</v>
      </c>
      <c r="Z125" s="247" t="s">
        <v>501</v>
      </c>
      <c r="AA125" s="247" t="s">
        <v>501</v>
      </c>
      <c r="AB125" s="247" t="s">
        <v>501</v>
      </c>
      <c r="AC125" s="247" t="s">
        <v>501</v>
      </c>
      <c r="AD125" s="247" t="s">
        <v>501</v>
      </c>
      <c r="AE125" s="248"/>
      <c r="AF125" s="249" t="s">
        <v>501</v>
      </c>
      <c r="AG125" s="249" t="s">
        <v>501</v>
      </c>
      <c r="AH125" s="249" t="s">
        <v>501</v>
      </c>
      <c r="AI125" s="249" t="s">
        <v>501</v>
      </c>
      <c r="AJ125" s="249" t="s">
        <v>501</v>
      </c>
      <c r="AK125" s="249" t="s">
        <v>414</v>
      </c>
      <c r="AL125" s="250" t="s">
        <v>12</v>
      </c>
    </row>
    <row r="126" spans="1:38" s="1" customFormat="1" ht="26.25" customHeight="1" thickBot="1" x14ac:dyDescent="0.3">
      <c r="A126" s="244" t="s">
        <v>119</v>
      </c>
      <c r="B126" s="244" t="s">
        <v>103</v>
      </c>
      <c r="C126" s="245" t="s">
        <v>259</v>
      </c>
      <c r="D126" s="246"/>
      <c r="E126" s="247" t="s">
        <v>501</v>
      </c>
      <c r="F126" s="247" t="s">
        <v>501</v>
      </c>
      <c r="G126" s="247" t="s">
        <v>501</v>
      </c>
      <c r="H126" s="247" t="s">
        <v>501</v>
      </c>
      <c r="I126" s="247" t="s">
        <v>501</v>
      </c>
      <c r="J126" s="247" t="s">
        <v>501</v>
      </c>
      <c r="K126" s="247" t="s">
        <v>501</v>
      </c>
      <c r="L126" s="247" t="s">
        <v>501</v>
      </c>
      <c r="M126" s="247" t="s">
        <v>501</v>
      </c>
      <c r="N126" s="247" t="s">
        <v>501</v>
      </c>
      <c r="O126" s="247" t="s">
        <v>501</v>
      </c>
      <c r="P126" s="247" t="s">
        <v>501</v>
      </c>
      <c r="Q126" s="247" t="s">
        <v>501</v>
      </c>
      <c r="R126" s="247" t="s">
        <v>501</v>
      </c>
      <c r="S126" s="247" t="s">
        <v>501</v>
      </c>
      <c r="T126" s="247" t="s">
        <v>501</v>
      </c>
      <c r="U126" s="247" t="s">
        <v>501</v>
      </c>
      <c r="V126" s="247" t="s">
        <v>501</v>
      </c>
      <c r="W126" s="247" t="s">
        <v>501</v>
      </c>
      <c r="X126" s="247" t="s">
        <v>501</v>
      </c>
      <c r="Y126" s="247" t="s">
        <v>501</v>
      </c>
      <c r="Z126" s="247" t="s">
        <v>501</v>
      </c>
      <c r="AA126" s="247" t="s">
        <v>501</v>
      </c>
      <c r="AB126" s="247" t="s">
        <v>501</v>
      </c>
      <c r="AC126" s="247" t="s">
        <v>501</v>
      </c>
      <c r="AD126" s="247" t="s">
        <v>501</v>
      </c>
      <c r="AE126" s="248" t="s">
        <v>129</v>
      </c>
      <c r="AF126" s="249" t="s">
        <v>501</v>
      </c>
      <c r="AG126" s="249" t="s">
        <v>501</v>
      </c>
      <c r="AH126" s="249" t="s">
        <v>501</v>
      </c>
      <c r="AI126" s="249" t="s">
        <v>501</v>
      </c>
      <c r="AJ126" s="249" t="s">
        <v>501</v>
      </c>
      <c r="AK126" s="249" t="s">
        <v>501</v>
      </c>
      <c r="AL126" s="250" t="s">
        <v>12</v>
      </c>
    </row>
    <row r="127" spans="1:38" s="1" customFormat="1" ht="26.25" customHeight="1" thickBot="1" x14ac:dyDescent="0.3">
      <c r="A127" s="244" t="s">
        <v>119</v>
      </c>
      <c r="B127" s="244" t="s">
        <v>104</v>
      </c>
      <c r="C127" s="245" t="s">
        <v>260</v>
      </c>
      <c r="D127" s="246"/>
      <c r="E127" s="247" t="s">
        <v>501</v>
      </c>
      <c r="F127" s="247" t="s">
        <v>501</v>
      </c>
      <c r="G127" s="247" t="s">
        <v>501</v>
      </c>
      <c r="H127" s="247" t="s">
        <v>501</v>
      </c>
      <c r="I127" s="247" t="s">
        <v>501</v>
      </c>
      <c r="J127" s="247" t="s">
        <v>501</v>
      </c>
      <c r="K127" s="247" t="s">
        <v>501</v>
      </c>
      <c r="L127" s="247" t="s">
        <v>501</v>
      </c>
      <c r="M127" s="247" t="s">
        <v>501</v>
      </c>
      <c r="N127" s="247" t="s">
        <v>501</v>
      </c>
      <c r="O127" s="247" t="s">
        <v>501</v>
      </c>
      <c r="P127" s="247" t="s">
        <v>501</v>
      </c>
      <c r="Q127" s="247" t="s">
        <v>501</v>
      </c>
      <c r="R127" s="247" t="s">
        <v>501</v>
      </c>
      <c r="S127" s="247" t="s">
        <v>501</v>
      </c>
      <c r="T127" s="247" t="s">
        <v>501</v>
      </c>
      <c r="U127" s="247" t="s">
        <v>501</v>
      </c>
      <c r="V127" s="247" t="s">
        <v>501</v>
      </c>
      <c r="W127" s="247" t="s">
        <v>501</v>
      </c>
      <c r="X127" s="247" t="s">
        <v>501</v>
      </c>
      <c r="Y127" s="247" t="s">
        <v>501</v>
      </c>
      <c r="Z127" s="247" t="s">
        <v>501</v>
      </c>
      <c r="AA127" s="247" t="s">
        <v>501</v>
      </c>
      <c r="AB127" s="247" t="s">
        <v>501</v>
      </c>
      <c r="AC127" s="247" t="s">
        <v>501</v>
      </c>
      <c r="AD127" s="247" t="s">
        <v>501</v>
      </c>
      <c r="AE127" s="248"/>
      <c r="AF127" s="249" t="s">
        <v>501</v>
      </c>
      <c r="AG127" s="249" t="s">
        <v>501</v>
      </c>
      <c r="AH127" s="249" t="s">
        <v>501</v>
      </c>
      <c r="AI127" s="249" t="s">
        <v>501</v>
      </c>
      <c r="AJ127" s="249" t="s">
        <v>501</v>
      </c>
      <c r="AK127" s="249" t="s">
        <v>414</v>
      </c>
      <c r="AL127" s="250" t="s">
        <v>12</v>
      </c>
    </row>
    <row r="128" spans="1:38" s="1" customFormat="1" ht="26.25" customHeight="1" thickBot="1" x14ac:dyDescent="0.3">
      <c r="A128" s="244" t="s">
        <v>119</v>
      </c>
      <c r="B128" s="251" t="s">
        <v>234</v>
      </c>
      <c r="C128" s="254" t="s">
        <v>100</v>
      </c>
      <c r="D128" s="246"/>
      <c r="E128" s="247">
        <v>1.5529500000000001E-4</v>
      </c>
      <c r="F128" s="247">
        <v>8.555E-7</v>
      </c>
      <c r="G128" s="247">
        <v>1.2615E-5</v>
      </c>
      <c r="H128" s="247">
        <v>4.3500000000000002E-7</v>
      </c>
      <c r="I128" s="247">
        <v>4.3500000000000002E-7</v>
      </c>
      <c r="J128" s="247">
        <v>4.3500000000000002E-7</v>
      </c>
      <c r="K128" s="247">
        <v>4.3500000000000002E-7</v>
      </c>
      <c r="L128" s="247">
        <v>1.5225000000000002E-8</v>
      </c>
      <c r="M128" s="247">
        <v>5.9450000000000007E-6</v>
      </c>
      <c r="N128" s="247">
        <v>8.4100000000000008E-6</v>
      </c>
      <c r="O128" s="247">
        <v>6.6700000000000003E-7</v>
      </c>
      <c r="P128" s="247">
        <v>2.7260000000000002E-6</v>
      </c>
      <c r="Q128" s="247">
        <v>8.990000000000001E-7</v>
      </c>
      <c r="R128" s="247">
        <v>2.3780000000000004E-6</v>
      </c>
      <c r="S128" s="247">
        <v>1.9865E-6</v>
      </c>
      <c r="T128" s="247">
        <v>3.1320000000000003E-6</v>
      </c>
      <c r="U128" s="247">
        <v>1.6965000000000002E-6</v>
      </c>
      <c r="V128" s="247">
        <v>3.5525000000000003E-6</v>
      </c>
      <c r="W128" s="247">
        <v>7.6125000000000004E-6</v>
      </c>
      <c r="X128" s="247">
        <v>1.2180000000000001E-9</v>
      </c>
      <c r="Y128" s="247">
        <v>2.5955E-9</v>
      </c>
      <c r="Z128" s="247">
        <v>1.3775000000000001E-9</v>
      </c>
      <c r="AA128" s="247">
        <v>1.682E-9</v>
      </c>
      <c r="AB128" s="247">
        <v>6.8729999999999997E-9</v>
      </c>
      <c r="AC128" s="247">
        <v>6.5540000000000003E-6</v>
      </c>
      <c r="AD128" s="247">
        <v>4.9300000000000006E-10</v>
      </c>
      <c r="AE128" s="248"/>
      <c r="AF128" s="249" t="s">
        <v>399</v>
      </c>
      <c r="AG128" s="249" t="s">
        <v>399</v>
      </c>
      <c r="AH128" s="249" t="s">
        <v>399</v>
      </c>
      <c r="AI128" s="249" t="s">
        <v>399</v>
      </c>
      <c r="AJ128" s="249" t="s">
        <v>399</v>
      </c>
      <c r="AK128" s="249">
        <v>0.14499999999999999</v>
      </c>
      <c r="AL128" s="250" t="s">
        <v>12</v>
      </c>
    </row>
    <row r="129" spans="1:38" s="1" customFormat="1" ht="26.25" customHeight="1" thickBot="1" x14ac:dyDescent="0.3">
      <c r="A129" s="244" t="s">
        <v>119</v>
      </c>
      <c r="B129" s="251" t="s">
        <v>334</v>
      </c>
      <c r="C129" s="261" t="s">
        <v>99</v>
      </c>
      <c r="D129" s="246"/>
      <c r="E129" s="247" t="s">
        <v>501</v>
      </c>
      <c r="F129" s="247" t="s">
        <v>501</v>
      </c>
      <c r="G129" s="247" t="s">
        <v>501</v>
      </c>
      <c r="H129" s="247" t="s">
        <v>501</v>
      </c>
      <c r="I129" s="247" t="s">
        <v>501</v>
      </c>
      <c r="J129" s="247" t="s">
        <v>501</v>
      </c>
      <c r="K129" s="247" t="s">
        <v>501</v>
      </c>
      <c r="L129" s="247" t="s">
        <v>501</v>
      </c>
      <c r="M129" s="247" t="s">
        <v>501</v>
      </c>
      <c r="N129" s="247" t="s">
        <v>501</v>
      </c>
      <c r="O129" s="247" t="s">
        <v>501</v>
      </c>
      <c r="P129" s="247" t="s">
        <v>501</v>
      </c>
      <c r="Q129" s="247" t="s">
        <v>501</v>
      </c>
      <c r="R129" s="247" t="s">
        <v>501</v>
      </c>
      <c r="S129" s="247" t="s">
        <v>501</v>
      </c>
      <c r="T129" s="247" t="s">
        <v>501</v>
      </c>
      <c r="U129" s="247" t="s">
        <v>501</v>
      </c>
      <c r="V129" s="247" t="s">
        <v>501</v>
      </c>
      <c r="W129" s="247" t="s">
        <v>501</v>
      </c>
      <c r="X129" s="247" t="s">
        <v>501</v>
      </c>
      <c r="Y129" s="247" t="s">
        <v>501</v>
      </c>
      <c r="Z129" s="247" t="s">
        <v>501</v>
      </c>
      <c r="AA129" s="247" t="s">
        <v>501</v>
      </c>
      <c r="AB129" s="247" t="s">
        <v>501</v>
      </c>
      <c r="AC129" s="247" t="s">
        <v>501</v>
      </c>
      <c r="AD129" s="247" t="s">
        <v>501</v>
      </c>
      <c r="AE129" s="248"/>
      <c r="AF129" s="249" t="s">
        <v>501</v>
      </c>
      <c r="AG129" s="249" t="s">
        <v>501</v>
      </c>
      <c r="AH129" s="249" t="s">
        <v>501</v>
      </c>
      <c r="AI129" s="249" t="s">
        <v>501</v>
      </c>
      <c r="AJ129" s="249" t="s">
        <v>501</v>
      </c>
      <c r="AK129" s="249" t="s">
        <v>414</v>
      </c>
      <c r="AL129" s="250" t="s">
        <v>12</v>
      </c>
    </row>
    <row r="130" spans="1:38" s="1" customFormat="1" ht="26.25" customHeight="1" thickBot="1" x14ac:dyDescent="0.3">
      <c r="A130" s="244" t="s">
        <v>119</v>
      </c>
      <c r="B130" s="251" t="s">
        <v>335</v>
      </c>
      <c r="C130" s="267" t="s">
        <v>336</v>
      </c>
      <c r="D130" s="246"/>
      <c r="E130" s="247" t="s">
        <v>501</v>
      </c>
      <c r="F130" s="247" t="s">
        <v>501</v>
      </c>
      <c r="G130" s="247" t="s">
        <v>501</v>
      </c>
      <c r="H130" s="247" t="s">
        <v>501</v>
      </c>
      <c r="I130" s="247" t="s">
        <v>501</v>
      </c>
      <c r="J130" s="247" t="s">
        <v>501</v>
      </c>
      <c r="K130" s="247" t="s">
        <v>501</v>
      </c>
      <c r="L130" s="247" t="s">
        <v>501</v>
      </c>
      <c r="M130" s="247" t="s">
        <v>501</v>
      </c>
      <c r="N130" s="247" t="s">
        <v>501</v>
      </c>
      <c r="O130" s="247" t="s">
        <v>501</v>
      </c>
      <c r="P130" s="247" t="s">
        <v>501</v>
      </c>
      <c r="Q130" s="247" t="s">
        <v>501</v>
      </c>
      <c r="R130" s="247" t="s">
        <v>501</v>
      </c>
      <c r="S130" s="247" t="s">
        <v>501</v>
      </c>
      <c r="T130" s="247" t="s">
        <v>501</v>
      </c>
      <c r="U130" s="247" t="s">
        <v>501</v>
      </c>
      <c r="V130" s="247" t="s">
        <v>501</v>
      </c>
      <c r="W130" s="247" t="s">
        <v>501</v>
      </c>
      <c r="X130" s="247" t="s">
        <v>501</v>
      </c>
      <c r="Y130" s="247" t="s">
        <v>501</v>
      </c>
      <c r="Z130" s="247" t="s">
        <v>501</v>
      </c>
      <c r="AA130" s="247" t="s">
        <v>501</v>
      </c>
      <c r="AB130" s="247" t="s">
        <v>501</v>
      </c>
      <c r="AC130" s="247" t="s">
        <v>501</v>
      </c>
      <c r="AD130" s="247" t="s">
        <v>501</v>
      </c>
      <c r="AE130" s="248"/>
      <c r="AF130" s="249" t="s">
        <v>501</v>
      </c>
      <c r="AG130" s="249" t="s">
        <v>501</v>
      </c>
      <c r="AH130" s="249" t="s">
        <v>501</v>
      </c>
      <c r="AI130" s="249" t="s">
        <v>501</v>
      </c>
      <c r="AJ130" s="249" t="s">
        <v>501</v>
      </c>
      <c r="AK130" s="249" t="s">
        <v>414</v>
      </c>
      <c r="AL130" s="250" t="s">
        <v>12</v>
      </c>
    </row>
    <row r="131" spans="1:38" s="1" customFormat="1" ht="26.25" customHeight="1" thickBot="1" x14ac:dyDescent="0.3">
      <c r="A131" s="244" t="s">
        <v>119</v>
      </c>
      <c r="B131" s="251" t="s">
        <v>337</v>
      </c>
      <c r="C131" s="261" t="s">
        <v>150</v>
      </c>
      <c r="D131" s="246"/>
      <c r="E131" s="247">
        <v>6.3940000000000004E-4</v>
      </c>
      <c r="F131" s="247">
        <v>1.9460000000000001E-4</v>
      </c>
      <c r="G131" s="247">
        <v>1.5012000000000001E-4</v>
      </c>
      <c r="H131" s="247">
        <v>2.5019999999999999E-6</v>
      </c>
      <c r="I131" s="247">
        <v>4.7260000000000002E-3</v>
      </c>
      <c r="J131" s="247">
        <v>4.7260000000000002E-3</v>
      </c>
      <c r="K131" s="247">
        <v>4.7260000000000002E-3</v>
      </c>
      <c r="L131" s="247">
        <v>1.08698E-4</v>
      </c>
      <c r="M131" s="247">
        <v>5.2819999999999999E-5</v>
      </c>
      <c r="N131" s="247">
        <v>1.7236000000000001E-2</v>
      </c>
      <c r="O131" s="247">
        <v>2.2239999999999998E-3</v>
      </c>
      <c r="P131" s="247">
        <v>1.1954000000000001E-2</v>
      </c>
      <c r="Q131" s="247">
        <v>5.5600000000000003E-5</v>
      </c>
      <c r="R131" s="247">
        <v>5.5599999999999996E-4</v>
      </c>
      <c r="S131" s="247">
        <v>2.7244000000000001E-2</v>
      </c>
      <c r="T131" s="247">
        <v>5.5599999999999996E-4</v>
      </c>
      <c r="U131" s="247" t="s">
        <v>502</v>
      </c>
      <c r="V131" s="247">
        <v>2.6574780115940004E-4</v>
      </c>
      <c r="W131" s="247">
        <v>11.120000000000001</v>
      </c>
      <c r="X131" s="247" t="s">
        <v>502</v>
      </c>
      <c r="Y131" s="247" t="s">
        <v>502</v>
      </c>
      <c r="Z131" s="247" t="s">
        <v>502</v>
      </c>
      <c r="AA131" s="247" t="s">
        <v>502</v>
      </c>
      <c r="AB131" s="247">
        <v>1.1120000000000001E-8</v>
      </c>
      <c r="AC131" s="247">
        <v>2.7800000000000002E-2</v>
      </c>
      <c r="AD131" s="247">
        <v>5.5600000000000007E-3</v>
      </c>
      <c r="AE131" s="248"/>
      <c r="AF131" s="249" t="s">
        <v>399</v>
      </c>
      <c r="AG131" s="249" t="s">
        <v>399</v>
      </c>
      <c r="AH131" s="249" t="s">
        <v>399</v>
      </c>
      <c r="AI131" s="249" t="s">
        <v>399</v>
      </c>
      <c r="AJ131" s="249" t="s">
        <v>399</v>
      </c>
      <c r="AK131" s="249">
        <v>0.27800000000000002</v>
      </c>
      <c r="AL131" s="250" t="s">
        <v>12</v>
      </c>
    </row>
    <row r="132" spans="1:38" s="1" customFormat="1" ht="26.25" customHeight="1" thickBot="1" x14ac:dyDescent="0.3">
      <c r="A132" s="244" t="s">
        <v>119</v>
      </c>
      <c r="B132" s="251" t="s">
        <v>338</v>
      </c>
      <c r="C132" s="261" t="s">
        <v>105</v>
      </c>
      <c r="D132" s="246"/>
      <c r="E132" s="247" t="s">
        <v>501</v>
      </c>
      <c r="F132" s="247" t="s">
        <v>501</v>
      </c>
      <c r="G132" s="247" t="s">
        <v>501</v>
      </c>
      <c r="H132" s="247" t="s">
        <v>501</v>
      </c>
      <c r="I132" s="247" t="s">
        <v>501</v>
      </c>
      <c r="J132" s="247" t="s">
        <v>501</v>
      </c>
      <c r="K132" s="247" t="s">
        <v>501</v>
      </c>
      <c r="L132" s="247" t="s">
        <v>501</v>
      </c>
      <c r="M132" s="247" t="s">
        <v>501</v>
      </c>
      <c r="N132" s="247" t="s">
        <v>501</v>
      </c>
      <c r="O132" s="247" t="s">
        <v>501</v>
      </c>
      <c r="P132" s="247" t="s">
        <v>501</v>
      </c>
      <c r="Q132" s="247" t="s">
        <v>501</v>
      </c>
      <c r="R132" s="247" t="s">
        <v>501</v>
      </c>
      <c r="S132" s="247" t="s">
        <v>501</v>
      </c>
      <c r="T132" s="247" t="s">
        <v>501</v>
      </c>
      <c r="U132" s="247" t="s">
        <v>501</v>
      </c>
      <c r="V132" s="247" t="s">
        <v>501</v>
      </c>
      <c r="W132" s="247" t="s">
        <v>501</v>
      </c>
      <c r="X132" s="247" t="s">
        <v>501</v>
      </c>
      <c r="Y132" s="247" t="s">
        <v>501</v>
      </c>
      <c r="Z132" s="247" t="s">
        <v>501</v>
      </c>
      <c r="AA132" s="247" t="s">
        <v>501</v>
      </c>
      <c r="AB132" s="247" t="s">
        <v>501</v>
      </c>
      <c r="AC132" s="247" t="s">
        <v>501</v>
      </c>
      <c r="AD132" s="247" t="s">
        <v>501</v>
      </c>
      <c r="AE132" s="248"/>
      <c r="AF132" s="249" t="s">
        <v>501</v>
      </c>
      <c r="AG132" s="249" t="s">
        <v>501</v>
      </c>
      <c r="AH132" s="249" t="s">
        <v>501</v>
      </c>
      <c r="AI132" s="249" t="s">
        <v>501</v>
      </c>
      <c r="AJ132" s="249" t="s">
        <v>501</v>
      </c>
      <c r="AK132" s="249" t="s">
        <v>414</v>
      </c>
      <c r="AL132" s="250" t="s">
        <v>12</v>
      </c>
    </row>
    <row r="133" spans="1:38" s="1" customFormat="1" ht="26.25" customHeight="1" thickBot="1" x14ac:dyDescent="0.3">
      <c r="A133" s="244" t="s">
        <v>119</v>
      </c>
      <c r="B133" s="251" t="s">
        <v>339</v>
      </c>
      <c r="C133" s="261" t="s">
        <v>94</v>
      </c>
      <c r="D133" s="246"/>
      <c r="E133" s="247">
        <v>4.2693750000000006E-3</v>
      </c>
      <c r="F133" s="247">
        <v>6.7275000000000009E-5</v>
      </c>
      <c r="G133" s="247">
        <v>5.8477500000000005E-4</v>
      </c>
      <c r="H133" s="247" t="s">
        <v>399</v>
      </c>
      <c r="I133" s="247">
        <v>1.7957250000000003E-4</v>
      </c>
      <c r="J133" s="247">
        <v>1.7957250000000003E-4</v>
      </c>
      <c r="K133" s="247">
        <v>1.9954800000000002E-4</v>
      </c>
      <c r="L133" s="247" t="s">
        <v>502</v>
      </c>
      <c r="M133" s="247">
        <v>7.2449999999999999E-4</v>
      </c>
      <c r="N133" s="247">
        <v>1.5540525000000001E-4</v>
      </c>
      <c r="O133" s="247">
        <v>2.603025E-5</v>
      </c>
      <c r="P133" s="247">
        <v>7.7107500000000006E-3</v>
      </c>
      <c r="Q133" s="247">
        <v>7.0431750000000002E-5</v>
      </c>
      <c r="R133" s="247">
        <v>7.0173000000000007E-5</v>
      </c>
      <c r="S133" s="247">
        <v>6.4325250000000009E-5</v>
      </c>
      <c r="T133" s="247">
        <v>8.9682749999999984E-5</v>
      </c>
      <c r="U133" s="247">
        <v>1.0236150000000001E-4</v>
      </c>
      <c r="V133" s="247">
        <v>8.2862100000000009E-4</v>
      </c>
      <c r="W133" s="247">
        <v>1.3972500000000002E-4</v>
      </c>
      <c r="X133" s="247">
        <v>6.8310000000000008E-8</v>
      </c>
      <c r="Y133" s="247">
        <v>3.7311750000000003E-8</v>
      </c>
      <c r="Z133" s="247">
        <v>3.3327000000000005E-8</v>
      </c>
      <c r="AA133" s="247">
        <v>3.6173249999999996E-8</v>
      </c>
      <c r="AB133" s="247">
        <v>1.7512200000000002E-7</v>
      </c>
      <c r="AC133" s="247">
        <v>7.7625000000000003E-4</v>
      </c>
      <c r="AD133" s="247">
        <v>2.1217499999999999E-3</v>
      </c>
      <c r="AE133" s="248"/>
      <c r="AF133" s="249" t="s">
        <v>399</v>
      </c>
      <c r="AG133" s="249" t="s">
        <v>399</v>
      </c>
      <c r="AH133" s="249" t="s">
        <v>399</v>
      </c>
      <c r="AI133" s="249" t="s">
        <v>399</v>
      </c>
      <c r="AJ133" s="249" t="s">
        <v>399</v>
      </c>
      <c r="AK133" s="249">
        <v>5175</v>
      </c>
      <c r="AL133" s="250" t="s">
        <v>374</v>
      </c>
    </row>
    <row r="134" spans="1:38" s="1" customFormat="1" ht="26.25" customHeight="1" thickBot="1" x14ac:dyDescent="0.3">
      <c r="A134" s="244" t="s">
        <v>119</v>
      </c>
      <c r="B134" s="251" t="s">
        <v>340</v>
      </c>
      <c r="C134" s="245" t="s">
        <v>288</v>
      </c>
      <c r="D134" s="246"/>
      <c r="E134" s="247" t="s">
        <v>501</v>
      </c>
      <c r="F134" s="247" t="s">
        <v>501</v>
      </c>
      <c r="G134" s="247" t="s">
        <v>501</v>
      </c>
      <c r="H134" s="247" t="s">
        <v>501</v>
      </c>
      <c r="I134" s="247" t="s">
        <v>501</v>
      </c>
      <c r="J134" s="247" t="s">
        <v>501</v>
      </c>
      <c r="K134" s="247" t="s">
        <v>501</v>
      </c>
      <c r="L134" s="247" t="s">
        <v>501</v>
      </c>
      <c r="M134" s="247" t="s">
        <v>501</v>
      </c>
      <c r="N134" s="247" t="s">
        <v>501</v>
      </c>
      <c r="O134" s="247" t="s">
        <v>501</v>
      </c>
      <c r="P134" s="247" t="s">
        <v>501</v>
      </c>
      <c r="Q134" s="247" t="s">
        <v>501</v>
      </c>
      <c r="R134" s="247" t="s">
        <v>501</v>
      </c>
      <c r="S134" s="247" t="s">
        <v>501</v>
      </c>
      <c r="T134" s="247" t="s">
        <v>501</v>
      </c>
      <c r="U134" s="247" t="s">
        <v>501</v>
      </c>
      <c r="V134" s="247" t="s">
        <v>501</v>
      </c>
      <c r="W134" s="247" t="s">
        <v>501</v>
      </c>
      <c r="X134" s="247" t="s">
        <v>501</v>
      </c>
      <c r="Y134" s="247" t="s">
        <v>501</v>
      </c>
      <c r="Z134" s="247" t="s">
        <v>501</v>
      </c>
      <c r="AA134" s="247" t="s">
        <v>501</v>
      </c>
      <c r="AB134" s="247" t="s">
        <v>501</v>
      </c>
      <c r="AC134" s="247" t="s">
        <v>501</v>
      </c>
      <c r="AD134" s="247" t="s">
        <v>501</v>
      </c>
      <c r="AE134" s="248"/>
      <c r="AF134" s="249" t="s">
        <v>501</v>
      </c>
      <c r="AG134" s="249" t="s">
        <v>501</v>
      </c>
      <c r="AH134" s="249" t="s">
        <v>501</v>
      </c>
      <c r="AI134" s="249" t="s">
        <v>501</v>
      </c>
      <c r="AJ134" s="249" t="s">
        <v>501</v>
      </c>
      <c r="AK134" s="249" t="s">
        <v>414</v>
      </c>
      <c r="AL134" s="250" t="s">
        <v>375</v>
      </c>
    </row>
    <row r="135" spans="1:38" s="1" customFormat="1" ht="26.25" customHeight="1" thickBot="1" x14ac:dyDescent="0.3">
      <c r="A135" s="244" t="s">
        <v>119</v>
      </c>
      <c r="B135" s="244" t="s">
        <v>235</v>
      </c>
      <c r="C135" s="245" t="s">
        <v>287</v>
      </c>
      <c r="D135" s="246"/>
      <c r="E135" s="247" t="s">
        <v>501</v>
      </c>
      <c r="F135" s="247" t="s">
        <v>501</v>
      </c>
      <c r="G135" s="247" t="s">
        <v>501</v>
      </c>
      <c r="H135" s="247" t="s">
        <v>501</v>
      </c>
      <c r="I135" s="247" t="s">
        <v>501</v>
      </c>
      <c r="J135" s="247" t="s">
        <v>501</v>
      </c>
      <c r="K135" s="247" t="s">
        <v>501</v>
      </c>
      <c r="L135" s="247" t="s">
        <v>501</v>
      </c>
      <c r="M135" s="247" t="s">
        <v>501</v>
      </c>
      <c r="N135" s="247" t="s">
        <v>501</v>
      </c>
      <c r="O135" s="247" t="s">
        <v>501</v>
      </c>
      <c r="P135" s="247" t="s">
        <v>501</v>
      </c>
      <c r="Q135" s="247" t="s">
        <v>501</v>
      </c>
      <c r="R135" s="247" t="s">
        <v>501</v>
      </c>
      <c r="S135" s="247" t="s">
        <v>501</v>
      </c>
      <c r="T135" s="247" t="s">
        <v>501</v>
      </c>
      <c r="U135" s="247" t="s">
        <v>501</v>
      </c>
      <c r="V135" s="247" t="s">
        <v>501</v>
      </c>
      <c r="W135" s="247" t="s">
        <v>501</v>
      </c>
      <c r="X135" s="247" t="s">
        <v>501</v>
      </c>
      <c r="Y135" s="247" t="s">
        <v>501</v>
      </c>
      <c r="Z135" s="247" t="s">
        <v>501</v>
      </c>
      <c r="AA135" s="247" t="s">
        <v>501</v>
      </c>
      <c r="AB135" s="247" t="s">
        <v>501</v>
      </c>
      <c r="AC135" s="247" t="s">
        <v>501</v>
      </c>
      <c r="AD135" s="247" t="s">
        <v>501</v>
      </c>
      <c r="AE135" s="248"/>
      <c r="AF135" s="249" t="s">
        <v>501</v>
      </c>
      <c r="AG135" s="249" t="s">
        <v>501</v>
      </c>
      <c r="AH135" s="249" t="s">
        <v>501</v>
      </c>
      <c r="AI135" s="249" t="s">
        <v>501</v>
      </c>
      <c r="AJ135" s="249" t="s">
        <v>501</v>
      </c>
      <c r="AK135" s="249" t="s">
        <v>414</v>
      </c>
      <c r="AL135" s="250" t="s">
        <v>472</v>
      </c>
    </row>
    <row r="136" spans="1:38" s="1" customFormat="1" ht="26.25" customHeight="1" thickBot="1" x14ac:dyDescent="0.3">
      <c r="A136" s="244" t="s">
        <v>119</v>
      </c>
      <c r="B136" s="244" t="s">
        <v>106</v>
      </c>
      <c r="C136" s="245" t="s">
        <v>108</v>
      </c>
      <c r="D136" s="246"/>
      <c r="E136" s="247" t="s">
        <v>501</v>
      </c>
      <c r="F136" s="247" t="s">
        <v>501</v>
      </c>
      <c r="G136" s="247" t="s">
        <v>501</v>
      </c>
      <c r="H136" s="247" t="s">
        <v>501</v>
      </c>
      <c r="I136" s="247" t="s">
        <v>501</v>
      </c>
      <c r="J136" s="247" t="s">
        <v>501</v>
      </c>
      <c r="K136" s="247" t="s">
        <v>501</v>
      </c>
      <c r="L136" s="247" t="s">
        <v>501</v>
      </c>
      <c r="M136" s="247" t="s">
        <v>501</v>
      </c>
      <c r="N136" s="247" t="s">
        <v>501</v>
      </c>
      <c r="O136" s="247" t="s">
        <v>501</v>
      </c>
      <c r="P136" s="247" t="s">
        <v>501</v>
      </c>
      <c r="Q136" s="247" t="s">
        <v>501</v>
      </c>
      <c r="R136" s="247" t="s">
        <v>501</v>
      </c>
      <c r="S136" s="247" t="s">
        <v>501</v>
      </c>
      <c r="T136" s="247" t="s">
        <v>501</v>
      </c>
      <c r="U136" s="247" t="s">
        <v>501</v>
      </c>
      <c r="V136" s="247" t="s">
        <v>501</v>
      </c>
      <c r="W136" s="247" t="s">
        <v>501</v>
      </c>
      <c r="X136" s="247" t="s">
        <v>501</v>
      </c>
      <c r="Y136" s="247" t="s">
        <v>501</v>
      </c>
      <c r="Z136" s="247" t="s">
        <v>501</v>
      </c>
      <c r="AA136" s="247" t="s">
        <v>501</v>
      </c>
      <c r="AB136" s="247" t="s">
        <v>501</v>
      </c>
      <c r="AC136" s="247" t="s">
        <v>501</v>
      </c>
      <c r="AD136" s="247" t="s">
        <v>501</v>
      </c>
      <c r="AE136" s="248" t="s">
        <v>417</v>
      </c>
      <c r="AF136" s="249" t="s">
        <v>501</v>
      </c>
      <c r="AG136" s="249" t="s">
        <v>501</v>
      </c>
      <c r="AH136" s="249" t="s">
        <v>501</v>
      </c>
      <c r="AI136" s="249" t="s">
        <v>501</v>
      </c>
      <c r="AJ136" s="249" t="s">
        <v>501</v>
      </c>
      <c r="AK136" s="249" t="s">
        <v>501</v>
      </c>
      <c r="AL136" s="250" t="s">
        <v>376</v>
      </c>
    </row>
    <row r="137" spans="1:38" s="1" customFormat="1" ht="26.25" customHeight="1" thickBot="1" x14ac:dyDescent="0.3">
      <c r="A137" s="244" t="s">
        <v>119</v>
      </c>
      <c r="B137" s="244" t="s">
        <v>107</v>
      </c>
      <c r="C137" s="245" t="s">
        <v>109</v>
      </c>
      <c r="D137" s="246"/>
      <c r="E137" s="247" t="s">
        <v>501</v>
      </c>
      <c r="F137" s="247" t="s">
        <v>503</v>
      </c>
      <c r="G137" s="247" t="s">
        <v>501</v>
      </c>
      <c r="H137" s="247" t="s">
        <v>501</v>
      </c>
      <c r="I137" s="247" t="s">
        <v>501</v>
      </c>
      <c r="J137" s="247" t="s">
        <v>501</v>
      </c>
      <c r="K137" s="247" t="s">
        <v>501</v>
      </c>
      <c r="L137" s="247" t="s">
        <v>501</v>
      </c>
      <c r="M137" s="247" t="s">
        <v>501</v>
      </c>
      <c r="N137" s="247" t="s">
        <v>501</v>
      </c>
      <c r="O137" s="247" t="s">
        <v>501</v>
      </c>
      <c r="P137" s="247" t="s">
        <v>501</v>
      </c>
      <c r="Q137" s="247" t="s">
        <v>501</v>
      </c>
      <c r="R137" s="247" t="s">
        <v>501</v>
      </c>
      <c r="S137" s="247" t="s">
        <v>501</v>
      </c>
      <c r="T137" s="247" t="s">
        <v>501</v>
      </c>
      <c r="U137" s="247" t="s">
        <v>501</v>
      </c>
      <c r="V137" s="247" t="s">
        <v>501</v>
      </c>
      <c r="W137" s="247" t="s">
        <v>501</v>
      </c>
      <c r="X137" s="247" t="s">
        <v>501</v>
      </c>
      <c r="Y137" s="247" t="s">
        <v>501</v>
      </c>
      <c r="Z137" s="247" t="s">
        <v>501</v>
      </c>
      <c r="AA137" s="247" t="s">
        <v>501</v>
      </c>
      <c r="AB137" s="247" t="s">
        <v>501</v>
      </c>
      <c r="AC137" s="247" t="s">
        <v>501</v>
      </c>
      <c r="AD137" s="247" t="s">
        <v>501</v>
      </c>
      <c r="AE137" s="248"/>
      <c r="AF137" s="249" t="s">
        <v>501</v>
      </c>
      <c r="AG137" s="249" t="s">
        <v>501</v>
      </c>
      <c r="AH137" s="249" t="s">
        <v>501</v>
      </c>
      <c r="AI137" s="249" t="s">
        <v>501</v>
      </c>
      <c r="AJ137" s="249" t="s">
        <v>501</v>
      </c>
      <c r="AK137" s="249" t="s">
        <v>414</v>
      </c>
      <c r="AL137" s="250" t="s">
        <v>377</v>
      </c>
    </row>
    <row r="138" spans="1:38" s="1" customFormat="1" ht="26.25" customHeight="1" thickBot="1" x14ac:dyDescent="0.3">
      <c r="A138" s="251" t="s">
        <v>119</v>
      </c>
      <c r="B138" s="251" t="s">
        <v>255</v>
      </c>
      <c r="C138" s="254" t="s">
        <v>256</v>
      </c>
      <c r="D138" s="256"/>
      <c r="E138" s="247" t="s">
        <v>501</v>
      </c>
      <c r="F138" s="247" t="s">
        <v>501</v>
      </c>
      <c r="G138" s="247" t="s">
        <v>501</v>
      </c>
      <c r="H138" s="247" t="s">
        <v>501</v>
      </c>
      <c r="I138" s="247" t="s">
        <v>501</v>
      </c>
      <c r="J138" s="247" t="s">
        <v>501</v>
      </c>
      <c r="K138" s="247" t="s">
        <v>501</v>
      </c>
      <c r="L138" s="247" t="s">
        <v>501</v>
      </c>
      <c r="M138" s="247" t="s">
        <v>501</v>
      </c>
      <c r="N138" s="247" t="s">
        <v>501</v>
      </c>
      <c r="O138" s="247" t="s">
        <v>501</v>
      </c>
      <c r="P138" s="247" t="s">
        <v>501</v>
      </c>
      <c r="Q138" s="247" t="s">
        <v>501</v>
      </c>
      <c r="R138" s="247" t="s">
        <v>501</v>
      </c>
      <c r="S138" s="247" t="s">
        <v>501</v>
      </c>
      <c r="T138" s="247" t="s">
        <v>501</v>
      </c>
      <c r="U138" s="247" t="s">
        <v>501</v>
      </c>
      <c r="V138" s="247" t="s">
        <v>501</v>
      </c>
      <c r="W138" s="247" t="s">
        <v>501</v>
      </c>
      <c r="X138" s="247" t="s">
        <v>501</v>
      </c>
      <c r="Y138" s="247" t="s">
        <v>501</v>
      </c>
      <c r="Z138" s="247" t="s">
        <v>501</v>
      </c>
      <c r="AA138" s="247" t="s">
        <v>501</v>
      </c>
      <c r="AB138" s="247" t="s">
        <v>501</v>
      </c>
      <c r="AC138" s="247" t="s">
        <v>501</v>
      </c>
      <c r="AD138" s="247" t="s">
        <v>501</v>
      </c>
      <c r="AE138" s="248"/>
      <c r="AF138" s="249" t="s">
        <v>501</v>
      </c>
      <c r="AG138" s="249" t="s">
        <v>501</v>
      </c>
      <c r="AH138" s="249" t="s">
        <v>501</v>
      </c>
      <c r="AI138" s="249" t="s">
        <v>501</v>
      </c>
      <c r="AJ138" s="249" t="s">
        <v>501</v>
      </c>
      <c r="AK138" s="249" t="s">
        <v>414</v>
      </c>
      <c r="AL138" s="250" t="s">
        <v>373</v>
      </c>
    </row>
    <row r="139" spans="1:38" s="1" customFormat="1" ht="26.25" customHeight="1" thickBot="1" x14ac:dyDescent="0.3">
      <c r="A139" s="251" t="s">
        <v>119</v>
      </c>
      <c r="B139" s="251" t="s">
        <v>236</v>
      </c>
      <c r="C139" s="254" t="s">
        <v>445</v>
      </c>
      <c r="D139" s="256"/>
      <c r="E139" s="247" t="s">
        <v>502</v>
      </c>
      <c r="F139" s="247" t="s">
        <v>502</v>
      </c>
      <c r="G139" s="247" t="s">
        <v>502</v>
      </c>
      <c r="H139" s="247" t="s">
        <v>399</v>
      </c>
      <c r="I139" s="247">
        <v>4.3758610000000003E-2</v>
      </c>
      <c r="J139" s="247">
        <v>4.3758610000000003E-2</v>
      </c>
      <c r="K139" s="247">
        <v>4.3758610000000003E-2</v>
      </c>
      <c r="L139" s="247" t="s">
        <v>502</v>
      </c>
      <c r="M139" s="247" t="s">
        <v>502</v>
      </c>
      <c r="N139" s="247">
        <v>1.2793000000000003E-4</v>
      </c>
      <c r="O139" s="247">
        <v>2.5594000000000007E-4</v>
      </c>
      <c r="P139" s="247">
        <v>2.5594000000000007E-4</v>
      </c>
      <c r="Q139" s="247">
        <v>4.0578000000000001E-4</v>
      </c>
      <c r="R139" s="247">
        <v>3.8574999999999997E-4</v>
      </c>
      <c r="S139" s="247">
        <v>8.9940000000000007E-4</v>
      </c>
      <c r="T139" s="247" t="s">
        <v>502</v>
      </c>
      <c r="U139" s="247" t="s">
        <v>502</v>
      </c>
      <c r="V139" s="247" t="s">
        <v>502</v>
      </c>
      <c r="W139" s="247">
        <v>0.43498999999999999</v>
      </c>
      <c r="X139" s="247" t="s">
        <v>502</v>
      </c>
      <c r="Y139" s="247" t="s">
        <v>502</v>
      </c>
      <c r="Z139" s="247" t="s">
        <v>502</v>
      </c>
      <c r="AA139" s="247" t="s">
        <v>502</v>
      </c>
      <c r="AB139" s="247" t="s">
        <v>502</v>
      </c>
      <c r="AC139" s="247" t="s">
        <v>502</v>
      </c>
      <c r="AD139" s="247" t="s">
        <v>502</v>
      </c>
      <c r="AE139" s="248" t="s">
        <v>500</v>
      </c>
      <c r="AF139" s="249" t="s">
        <v>399</v>
      </c>
      <c r="AG139" s="249" t="s">
        <v>399</v>
      </c>
      <c r="AH139" s="249" t="s">
        <v>399</v>
      </c>
      <c r="AI139" s="249" t="s">
        <v>399</v>
      </c>
      <c r="AJ139" s="249" t="s">
        <v>399</v>
      </c>
      <c r="AK139" s="249">
        <v>1112</v>
      </c>
      <c r="AL139" s="250" t="s">
        <v>487</v>
      </c>
    </row>
    <row r="140" spans="1:38" s="1" customFormat="1" ht="26.25" customHeight="1" thickBot="1" x14ac:dyDescent="0.3">
      <c r="A140" s="244" t="s">
        <v>120</v>
      </c>
      <c r="B140" s="251" t="s">
        <v>237</v>
      </c>
      <c r="C140" s="245" t="s">
        <v>446</v>
      </c>
      <c r="D140" s="246"/>
      <c r="E140" s="247" t="s">
        <v>501</v>
      </c>
      <c r="F140" s="247" t="s">
        <v>501</v>
      </c>
      <c r="G140" s="247" t="s">
        <v>501</v>
      </c>
      <c r="H140" s="247" t="s">
        <v>501</v>
      </c>
      <c r="I140" s="247" t="s">
        <v>501</v>
      </c>
      <c r="J140" s="247" t="s">
        <v>501</v>
      </c>
      <c r="K140" s="247" t="s">
        <v>501</v>
      </c>
      <c r="L140" s="247" t="s">
        <v>501</v>
      </c>
      <c r="M140" s="247" t="s">
        <v>501</v>
      </c>
      <c r="N140" s="247" t="s">
        <v>501</v>
      </c>
      <c r="O140" s="247" t="s">
        <v>501</v>
      </c>
      <c r="P140" s="247" t="s">
        <v>501</v>
      </c>
      <c r="Q140" s="247" t="s">
        <v>501</v>
      </c>
      <c r="R140" s="247" t="s">
        <v>501</v>
      </c>
      <c r="S140" s="247" t="s">
        <v>501</v>
      </c>
      <c r="T140" s="247" t="s">
        <v>501</v>
      </c>
      <c r="U140" s="247" t="s">
        <v>501</v>
      </c>
      <c r="V140" s="247" t="s">
        <v>501</v>
      </c>
      <c r="W140" s="247" t="s">
        <v>501</v>
      </c>
      <c r="X140" s="247" t="s">
        <v>501</v>
      </c>
      <c r="Y140" s="247" t="s">
        <v>501</v>
      </c>
      <c r="Z140" s="247" t="s">
        <v>501</v>
      </c>
      <c r="AA140" s="247" t="s">
        <v>501</v>
      </c>
      <c r="AB140" s="247" t="s">
        <v>501</v>
      </c>
      <c r="AC140" s="247" t="s">
        <v>501</v>
      </c>
      <c r="AD140" s="247" t="s">
        <v>501</v>
      </c>
      <c r="AE140" s="248"/>
      <c r="AF140" s="249" t="s">
        <v>501</v>
      </c>
      <c r="AG140" s="249" t="s">
        <v>501</v>
      </c>
      <c r="AH140" s="249" t="s">
        <v>501</v>
      </c>
      <c r="AI140" s="249" t="s">
        <v>501</v>
      </c>
      <c r="AJ140" s="249" t="s">
        <v>501</v>
      </c>
      <c r="AK140" s="249" t="s">
        <v>414</v>
      </c>
      <c r="AL140" s="250" t="s">
        <v>378</v>
      </c>
    </row>
    <row r="141" spans="1:38" s="5" customFormat="1" ht="37.5" customHeight="1" thickBot="1" x14ac:dyDescent="0.3">
      <c r="A141" s="268"/>
      <c r="B141" s="269" t="s">
        <v>19</v>
      </c>
      <c r="C141" s="270" t="s">
        <v>486</v>
      </c>
      <c r="D141" s="268" t="s">
        <v>305</v>
      </c>
      <c r="E141" s="271">
        <f>SUM(E14:E140)</f>
        <v>9.7224065359201255</v>
      </c>
      <c r="F141" s="271">
        <f t="shared" ref="F141:AD141" si="0">SUM(F14:F140)</f>
        <v>10.286981792368104</v>
      </c>
      <c r="G141" s="271">
        <f t="shared" si="0"/>
        <v>2.3751121127202857</v>
      </c>
      <c r="H141" s="271">
        <f t="shared" si="0"/>
        <v>0.10526353434238306</v>
      </c>
      <c r="I141" s="271">
        <f t="shared" si="0"/>
        <v>1.1239275674690372</v>
      </c>
      <c r="J141" s="271">
        <f t="shared" si="0"/>
        <v>1.2553382865294915</v>
      </c>
      <c r="K141" s="271">
        <f t="shared" si="0"/>
        <v>1.4475893549240662</v>
      </c>
      <c r="L141" s="271">
        <f t="shared" si="0"/>
        <v>0.33950983859970268</v>
      </c>
      <c r="M141" s="271">
        <f t="shared" si="0"/>
        <v>33.472839961946448</v>
      </c>
      <c r="N141" s="271">
        <f t="shared" si="0"/>
        <v>6.3996382987420795</v>
      </c>
      <c r="O141" s="271">
        <f t="shared" si="0"/>
        <v>0.21538110858851409</v>
      </c>
      <c r="P141" s="271">
        <f t="shared" si="0"/>
        <v>0.22542450295625999</v>
      </c>
      <c r="Q141" s="271">
        <f t="shared" si="0"/>
        <v>5.4706553231971371E-2</v>
      </c>
      <c r="R141" s="271">
        <f>SUM(R14:R140)</f>
        <v>0.45194543717913621</v>
      </c>
      <c r="S141" s="271">
        <f t="shared" si="0"/>
        <v>4.6809152714905355</v>
      </c>
      <c r="T141" s="271">
        <f t="shared" si="0"/>
        <v>0.84630099425521255</v>
      </c>
      <c r="U141" s="271">
        <f t="shared" si="0"/>
        <v>6.5614715719863159E-2</v>
      </c>
      <c r="V141" s="271">
        <f t="shared" si="0"/>
        <v>2.6738822464399381</v>
      </c>
      <c r="W141" s="271">
        <f t="shared" si="0"/>
        <v>14.975473089957788</v>
      </c>
      <c r="X141" s="271">
        <f t="shared" si="0"/>
        <v>0.11497973953321756</v>
      </c>
      <c r="Y141" s="271">
        <f t="shared" si="0"/>
        <v>0.15969567831217893</v>
      </c>
      <c r="Z141" s="271">
        <f t="shared" si="0"/>
        <v>6.50290820171536E-2</v>
      </c>
      <c r="AA141" s="271">
        <f t="shared" si="0"/>
        <v>5.9394968448573865E-2</v>
      </c>
      <c r="AB141" s="271">
        <f t="shared" si="0"/>
        <v>0.39910139665177496</v>
      </c>
      <c r="AC141" s="271">
        <f t="shared" si="0"/>
        <v>5.4376193394966389E-2</v>
      </c>
      <c r="AD141" s="271">
        <f t="shared" si="0"/>
        <v>8.2702259276239254E-2</v>
      </c>
      <c r="AE141" s="272"/>
      <c r="AF141" s="271"/>
      <c r="AG141" s="271"/>
      <c r="AH141" s="271"/>
      <c r="AI141" s="271"/>
      <c r="AJ141" s="271"/>
      <c r="AK141" s="271"/>
      <c r="AL141" s="250" t="s">
        <v>472</v>
      </c>
    </row>
    <row r="142" spans="1:38" s="152" customFormat="1" ht="15" customHeight="1" thickBot="1" x14ac:dyDescent="0.3">
      <c r="A142" s="144"/>
      <c r="B142" s="145"/>
      <c r="C142" s="146"/>
      <c r="D142" s="147"/>
      <c r="E142" s="148"/>
      <c r="F142" s="148"/>
      <c r="G142" s="148"/>
      <c r="H142" s="148"/>
      <c r="I142" s="148"/>
      <c r="J142"/>
      <c r="K142"/>
      <c r="L142"/>
      <c r="M142"/>
      <c r="N142"/>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250" t="s">
        <v>379</v>
      </c>
    </row>
    <row r="143" spans="1:38" s="3" customFormat="1" ht="26.25" customHeight="1" thickBot="1" x14ac:dyDescent="0.3">
      <c r="A143" s="153"/>
      <c r="B143" s="154" t="s">
        <v>447</v>
      </c>
      <c r="C143" s="155" t="s">
        <v>448</v>
      </c>
      <c r="D143" s="156" t="s">
        <v>1</v>
      </c>
      <c r="E143" s="247">
        <v>2.6831062637045937</v>
      </c>
      <c r="F143" s="247">
        <v>2.7067918991983508</v>
      </c>
      <c r="G143" s="247">
        <v>0.13242024496101434</v>
      </c>
      <c r="H143" s="247">
        <v>3.5999448879225064E-2</v>
      </c>
      <c r="I143" s="247">
        <v>0.22859900701852121</v>
      </c>
      <c r="J143" s="247">
        <v>0.22859900701852121</v>
      </c>
      <c r="K143" s="247">
        <v>0.22859900701852121</v>
      </c>
      <c r="L143" s="247">
        <v>0.13848768545335854</v>
      </c>
      <c r="M143" s="247">
        <v>21.490390074420819</v>
      </c>
      <c r="N143" s="247">
        <v>2.8119332178010525</v>
      </c>
      <c r="O143" s="247">
        <v>2.4766261559842537E-5</v>
      </c>
      <c r="P143" s="247">
        <v>1.3533821736382279E-3</v>
      </c>
      <c r="Q143" s="247">
        <v>3.9357790706044412E-5</v>
      </c>
      <c r="R143" s="247">
        <v>1.3918635865947742E-3</v>
      </c>
      <c r="S143" s="247">
        <v>9.6137778612581182E-4</v>
      </c>
      <c r="T143" s="247">
        <v>2.5168603244397951E-4</v>
      </c>
      <c r="U143" s="247">
        <v>2.918305829240379E-5</v>
      </c>
      <c r="V143" s="247">
        <v>4.9477085202234618E-3</v>
      </c>
      <c r="W143" s="247">
        <v>0.1014781</v>
      </c>
      <c r="X143" s="247">
        <v>2.8371921856000003E-3</v>
      </c>
      <c r="Y143" s="247">
        <v>3.4326383395000002E-3</v>
      </c>
      <c r="Z143" s="247">
        <v>2.3904814921000004E-3</v>
      </c>
      <c r="AA143" s="247">
        <v>3.133146933E-3</v>
      </c>
      <c r="AB143" s="247">
        <v>1.1793458950200002E-2</v>
      </c>
      <c r="AC143" s="247">
        <v>1.0147800000000001E-4</v>
      </c>
      <c r="AD143" s="247">
        <v>2.0842399999999999E-5</v>
      </c>
      <c r="AE143" s="248"/>
      <c r="AF143" s="247">
        <v>8294.6431414916005</v>
      </c>
      <c r="AG143" s="247" t="s">
        <v>399</v>
      </c>
      <c r="AH143" s="247">
        <v>0</v>
      </c>
      <c r="AI143" s="247">
        <v>0</v>
      </c>
      <c r="AJ143" s="247">
        <v>2.2245441999999998E-3</v>
      </c>
      <c r="AK143" s="247" t="s">
        <v>399</v>
      </c>
      <c r="AL143" s="250" t="s">
        <v>380</v>
      </c>
    </row>
    <row r="144" spans="1:38" s="3" customFormat="1" ht="26.25" customHeight="1" thickBot="1" x14ac:dyDescent="0.3">
      <c r="A144" s="153"/>
      <c r="B144" s="154" t="s">
        <v>449</v>
      </c>
      <c r="C144" s="155" t="s">
        <v>450</v>
      </c>
      <c r="D144" s="156" t="s">
        <v>1</v>
      </c>
      <c r="E144" s="247">
        <v>0.55707871604151016</v>
      </c>
      <c r="F144" s="247">
        <v>8.3266911600764396E-2</v>
      </c>
      <c r="G144" s="247">
        <v>2.9360215817518243E-2</v>
      </c>
      <c r="H144" s="247">
        <v>4.9427034150437035E-4</v>
      </c>
      <c r="I144" s="247">
        <v>8.5087888289787098E-2</v>
      </c>
      <c r="J144" s="247">
        <v>8.5087888289787098E-2</v>
      </c>
      <c r="K144" s="247">
        <v>8.5087888289787098E-2</v>
      </c>
      <c r="L144" s="247">
        <v>5.0356810272277876E-2</v>
      </c>
      <c r="M144" s="247">
        <v>0.54975798715615554</v>
      </c>
      <c r="N144" s="247">
        <v>2.5690957805812785E-2</v>
      </c>
      <c r="O144" s="247">
        <v>1.6923465501752598E-6</v>
      </c>
      <c r="P144" s="247">
        <v>1.6777530776962015E-4</v>
      </c>
      <c r="Q144" s="247">
        <v>3.2917856879588598E-6</v>
      </c>
      <c r="R144" s="247">
        <v>2.6196356029730463E-4</v>
      </c>
      <c r="S144" s="247">
        <v>1.7592545025230599E-4</v>
      </c>
      <c r="T144" s="247">
        <v>8.1629973865759215E-6</v>
      </c>
      <c r="U144" s="247">
        <v>3.1988782755672013E-6</v>
      </c>
      <c r="V144" s="247">
        <v>5.7301086723034634E-4</v>
      </c>
      <c r="W144" s="247">
        <v>1.2714199999999998E-2</v>
      </c>
      <c r="X144" s="247">
        <v>6.1693930580000006E-4</v>
      </c>
      <c r="Y144" s="247">
        <v>6.9365937889999992E-4</v>
      </c>
      <c r="Z144" s="247">
        <v>5.4161776349999997E-4</v>
      </c>
      <c r="AA144" s="247">
        <v>5.7848879679999994E-4</v>
      </c>
      <c r="AB144" s="247">
        <v>2.4307052449999999E-3</v>
      </c>
      <c r="AC144" s="247">
        <v>1.2714100000000001E-5</v>
      </c>
      <c r="AD144" s="247">
        <v>2.8148999999999999E-6</v>
      </c>
      <c r="AE144" s="248"/>
      <c r="AF144" s="247">
        <v>1327.0967310123999</v>
      </c>
      <c r="AG144" s="247" t="s">
        <v>399</v>
      </c>
      <c r="AH144" s="247" t="s">
        <v>502</v>
      </c>
      <c r="AI144" s="247">
        <v>0</v>
      </c>
      <c r="AJ144" s="247" t="s">
        <v>399</v>
      </c>
      <c r="AK144" s="247" t="s">
        <v>399</v>
      </c>
      <c r="AL144" s="250" t="s">
        <v>488</v>
      </c>
    </row>
    <row r="145" spans="1:38" s="3" customFormat="1" ht="26.25" customHeight="1" thickBot="1" x14ac:dyDescent="0.3">
      <c r="A145" s="153"/>
      <c r="B145" s="154" t="s">
        <v>451</v>
      </c>
      <c r="C145" s="155" t="s">
        <v>452</v>
      </c>
      <c r="D145" s="156" t="s">
        <v>1</v>
      </c>
      <c r="E145" s="247">
        <v>1.7229602631203034</v>
      </c>
      <c r="F145" s="247">
        <v>0.12652646176444757</v>
      </c>
      <c r="G145" s="247">
        <v>4.4600996819312066E-2</v>
      </c>
      <c r="H145" s="247">
        <v>4.551368347248799E-4</v>
      </c>
      <c r="I145" s="247">
        <v>6.8328959030509673E-2</v>
      </c>
      <c r="J145" s="247">
        <v>6.8328959030509673E-2</v>
      </c>
      <c r="K145" s="247">
        <v>6.8328959030509673E-2</v>
      </c>
      <c r="L145" s="247">
        <v>3.8029333604512806E-2</v>
      </c>
      <c r="M145" s="247">
        <v>0.43078353546222325</v>
      </c>
      <c r="N145" s="247">
        <v>2.9052551706591496E-4</v>
      </c>
      <c r="O145" s="247">
        <v>2.3246672471126357E-6</v>
      </c>
      <c r="P145" s="247">
        <v>2.4629382692892401E-4</v>
      </c>
      <c r="Q145" s="247">
        <v>4.6483672841051487E-6</v>
      </c>
      <c r="R145" s="247">
        <v>3.9492551480587411E-4</v>
      </c>
      <c r="S145" s="247">
        <v>2.6483506671885803E-4</v>
      </c>
      <c r="T145" s="247">
        <v>9.3131771402523893E-6</v>
      </c>
      <c r="U145" s="247">
        <v>4.647400073985026E-6</v>
      </c>
      <c r="V145" s="247">
        <v>8.3650299701370102E-4</v>
      </c>
      <c r="W145" s="247">
        <v>9.9270000000000001E-3</v>
      </c>
      <c r="X145" s="247">
        <v>1.418112372E-4</v>
      </c>
      <c r="Y145" s="247">
        <v>8.5874582509999999E-4</v>
      </c>
      <c r="Z145" s="247">
        <v>9.5958937120000005E-4</v>
      </c>
      <c r="AA145" s="247">
        <v>2.2059525780000001E-4</v>
      </c>
      <c r="AB145" s="247">
        <v>2.1807416913000002E-3</v>
      </c>
      <c r="AC145" s="247">
        <v>5.6764999999999998E-6</v>
      </c>
      <c r="AD145" s="247">
        <v>1.8465E-6</v>
      </c>
      <c r="AE145" s="248"/>
      <c r="AF145" s="247">
        <v>1983.8049474239999</v>
      </c>
      <c r="AG145" s="247" t="s">
        <v>399</v>
      </c>
      <c r="AH145" s="247">
        <v>16.161634947300001</v>
      </c>
      <c r="AI145" s="247">
        <v>0</v>
      </c>
      <c r="AJ145" s="247">
        <v>0</v>
      </c>
      <c r="AK145" s="247" t="s">
        <v>399</v>
      </c>
      <c r="AL145" s="250" t="s">
        <v>489</v>
      </c>
    </row>
    <row r="146" spans="1:38" s="3" customFormat="1" ht="26.25" customHeight="1" thickBot="1" x14ac:dyDescent="0.3">
      <c r="A146" s="153"/>
      <c r="B146" s="154" t="s">
        <v>453</v>
      </c>
      <c r="C146" s="155" t="s">
        <v>454</v>
      </c>
      <c r="D146" s="156" t="s">
        <v>1</v>
      </c>
      <c r="E146" s="247">
        <v>6.7114470940994623E-3</v>
      </c>
      <c r="F146" s="247">
        <v>0.15946885106977943</v>
      </c>
      <c r="G146" s="247">
        <v>6.2322527524954314E-4</v>
      </c>
      <c r="H146" s="247">
        <v>6.5269986650275656E-5</v>
      </c>
      <c r="I146" s="247">
        <v>2.6385528778535643E-3</v>
      </c>
      <c r="J146" s="247">
        <v>2.6385528778535643E-3</v>
      </c>
      <c r="K146" s="247">
        <v>2.6385528778535643E-3</v>
      </c>
      <c r="L146" s="247">
        <v>4.050187362152874E-4</v>
      </c>
      <c r="M146" s="247">
        <v>0.74048155506445124</v>
      </c>
      <c r="N146" s="247">
        <v>3.6802492886092393E-2</v>
      </c>
      <c r="O146" s="247">
        <v>3.3419162318892275E-5</v>
      </c>
      <c r="P146" s="247">
        <v>1.1585598065536375E-5</v>
      </c>
      <c r="Q146" s="247">
        <v>3.9950338157021986E-7</v>
      </c>
      <c r="R146" s="247">
        <v>1.4798042040741166E-4</v>
      </c>
      <c r="S146" s="247">
        <v>5.66233009389397E-3</v>
      </c>
      <c r="T146" s="247">
        <v>2.349145356747778E-4</v>
      </c>
      <c r="U146" s="247">
        <v>3.3273755184106409E-5</v>
      </c>
      <c r="V146" s="247">
        <v>3.3170599760027008E-3</v>
      </c>
      <c r="W146" s="247">
        <v>9.117000000000001E-4</v>
      </c>
      <c r="X146" s="247">
        <v>1.3891334300000001E-5</v>
      </c>
      <c r="Y146" s="247">
        <v>2.5467446000000002E-5</v>
      </c>
      <c r="Z146" s="247">
        <v>8.6820839000000007E-6</v>
      </c>
      <c r="AA146" s="247">
        <v>2.98084879E-5</v>
      </c>
      <c r="AB146" s="247">
        <v>7.7849352100000001E-5</v>
      </c>
      <c r="AC146" s="247">
        <v>9.1159999999999998E-7</v>
      </c>
      <c r="AD146" s="247">
        <v>9.1159999999999998E-7</v>
      </c>
      <c r="AE146" s="248"/>
      <c r="AF146" s="247">
        <v>58.2928700828</v>
      </c>
      <c r="AG146" s="247" t="s">
        <v>399</v>
      </c>
      <c r="AH146" s="247" t="s">
        <v>502</v>
      </c>
      <c r="AI146" s="247">
        <v>0</v>
      </c>
      <c r="AJ146" s="247" t="s">
        <v>399</v>
      </c>
      <c r="AK146" s="247" t="s">
        <v>399</v>
      </c>
      <c r="AL146" s="250" t="s">
        <v>490</v>
      </c>
    </row>
    <row r="147" spans="1:38" s="3" customFormat="1" ht="26.25" customHeight="1" thickBot="1" x14ac:dyDescent="0.3">
      <c r="A147" s="153"/>
      <c r="B147" s="154" t="s">
        <v>455</v>
      </c>
      <c r="C147" s="155" t="s">
        <v>456</v>
      </c>
      <c r="D147" s="156" t="s">
        <v>1</v>
      </c>
      <c r="E147" s="247" t="s">
        <v>399</v>
      </c>
      <c r="F147" s="247">
        <v>0.68548058885721819</v>
      </c>
      <c r="G147" s="247" t="s">
        <v>399</v>
      </c>
      <c r="H147" s="247" t="s">
        <v>399</v>
      </c>
      <c r="I147" s="247" t="s">
        <v>399</v>
      </c>
      <c r="J147" s="247" t="s">
        <v>399</v>
      </c>
      <c r="K147" s="247" t="s">
        <v>399</v>
      </c>
      <c r="L147" s="247" t="s">
        <v>399</v>
      </c>
      <c r="M147" s="247" t="s">
        <v>399</v>
      </c>
      <c r="N147" s="247" t="s">
        <v>399</v>
      </c>
      <c r="O147" s="247" t="s">
        <v>399</v>
      </c>
      <c r="P147" s="247" t="s">
        <v>399</v>
      </c>
      <c r="Q147" s="247" t="s">
        <v>399</v>
      </c>
      <c r="R147" s="247" t="s">
        <v>399</v>
      </c>
      <c r="S147" s="247" t="s">
        <v>399</v>
      </c>
      <c r="T147" s="247" t="s">
        <v>399</v>
      </c>
      <c r="U147" s="247" t="s">
        <v>399</v>
      </c>
      <c r="V147" s="247" t="s">
        <v>399</v>
      </c>
      <c r="W147" s="247" t="s">
        <v>399</v>
      </c>
      <c r="X147" s="247" t="s">
        <v>399</v>
      </c>
      <c r="Y147" s="247" t="s">
        <v>399</v>
      </c>
      <c r="Z147" s="247" t="s">
        <v>399</v>
      </c>
      <c r="AA147" s="247" t="s">
        <v>399</v>
      </c>
      <c r="AB147" s="247" t="s">
        <v>399</v>
      </c>
      <c r="AC147" s="247" t="s">
        <v>399</v>
      </c>
      <c r="AD147" s="247" t="s">
        <v>399</v>
      </c>
      <c r="AE147" s="248"/>
      <c r="AF147" s="247">
        <v>31.806600934399999</v>
      </c>
      <c r="AG147" s="247" t="s">
        <v>399</v>
      </c>
      <c r="AH147" s="247" t="s">
        <v>399</v>
      </c>
      <c r="AI147" s="247">
        <v>0</v>
      </c>
      <c r="AJ147" s="247" t="s">
        <v>399</v>
      </c>
      <c r="AK147" s="247" t="s">
        <v>399</v>
      </c>
      <c r="AL147" s="250" t="s">
        <v>491</v>
      </c>
    </row>
    <row r="148" spans="1:38" s="3" customFormat="1" ht="26.25" customHeight="1" thickBot="1" x14ac:dyDescent="0.3">
      <c r="A148" s="153"/>
      <c r="B148" s="154" t="s">
        <v>457</v>
      </c>
      <c r="C148" s="155" t="s">
        <v>458</v>
      </c>
      <c r="D148" s="156" t="s">
        <v>1</v>
      </c>
      <c r="E148" s="247" t="s">
        <v>399</v>
      </c>
      <c r="F148" s="247" t="s">
        <v>399</v>
      </c>
      <c r="G148" s="247" t="s">
        <v>399</v>
      </c>
      <c r="H148" s="247" t="s">
        <v>399</v>
      </c>
      <c r="I148" s="247">
        <v>5.0452887336000833E-2</v>
      </c>
      <c r="J148" s="247">
        <v>0.10135663630106437</v>
      </c>
      <c r="K148" s="247">
        <v>0.12507205110761402</v>
      </c>
      <c r="L148" s="247">
        <v>1.0348731252961409E-2</v>
      </c>
      <c r="M148" s="247" t="s">
        <v>399</v>
      </c>
      <c r="N148" s="247">
        <v>0.43028594318646729</v>
      </c>
      <c r="O148" s="247">
        <v>1.8134893764320445E-3</v>
      </c>
      <c r="P148" s="247">
        <v>0</v>
      </c>
      <c r="Q148" s="247">
        <v>4.886231528537335E-3</v>
      </c>
      <c r="R148" s="247">
        <v>0.16135571842634427</v>
      </c>
      <c r="S148" s="247">
        <v>3.5490053166607036</v>
      </c>
      <c r="T148" s="247">
        <v>2.4312582787599103E-2</v>
      </c>
      <c r="U148" s="247">
        <v>2.5014410221522766E-3</v>
      </c>
      <c r="V148" s="247">
        <v>1.0157889168827596</v>
      </c>
      <c r="W148" s="247" t="s">
        <v>502</v>
      </c>
      <c r="X148" s="247" t="s">
        <v>502</v>
      </c>
      <c r="Y148" s="247" t="s">
        <v>502</v>
      </c>
      <c r="Z148" s="247" t="s">
        <v>502</v>
      </c>
      <c r="AA148" s="247" t="s">
        <v>502</v>
      </c>
      <c r="AB148" s="247" t="s">
        <v>502</v>
      </c>
      <c r="AC148" s="247" t="s">
        <v>502</v>
      </c>
      <c r="AD148" s="247" t="s">
        <v>502</v>
      </c>
      <c r="AE148" s="248"/>
      <c r="AF148" s="247" t="s">
        <v>399</v>
      </c>
      <c r="AG148" s="247" t="s">
        <v>399</v>
      </c>
      <c r="AH148" s="247" t="s">
        <v>399</v>
      </c>
      <c r="AI148" s="247" t="s">
        <v>399</v>
      </c>
      <c r="AJ148" s="247" t="s">
        <v>399</v>
      </c>
      <c r="AK148" s="247">
        <v>3289.7252031181697</v>
      </c>
      <c r="AL148" s="250" t="s">
        <v>472</v>
      </c>
    </row>
    <row r="149" spans="1:38" s="3" customFormat="1" ht="26.25" customHeight="1" thickBot="1" x14ac:dyDescent="0.3">
      <c r="A149" s="153"/>
      <c r="B149" s="154" t="s">
        <v>460</v>
      </c>
      <c r="C149" s="155" t="s">
        <v>461</v>
      </c>
      <c r="D149" s="156" t="s">
        <v>1</v>
      </c>
      <c r="E149" s="247" t="s">
        <v>399</v>
      </c>
      <c r="F149" s="247" t="s">
        <v>399</v>
      </c>
      <c r="G149" s="247" t="s">
        <v>399</v>
      </c>
      <c r="H149" s="247" t="s">
        <v>399</v>
      </c>
      <c r="I149" s="247">
        <v>1.582549486233132E-2</v>
      </c>
      <c r="J149" s="247">
        <v>2.9306471967280218E-2</v>
      </c>
      <c r="K149" s="247">
        <v>5.8612943934560437E-2</v>
      </c>
      <c r="L149" s="247">
        <v>6.21297205706341E-4</v>
      </c>
      <c r="M149" s="247" t="s">
        <v>399</v>
      </c>
      <c r="N149" s="247" t="s">
        <v>502</v>
      </c>
      <c r="O149" s="247" t="s">
        <v>502</v>
      </c>
      <c r="P149" s="247" t="s">
        <v>502</v>
      </c>
      <c r="Q149" s="247" t="s">
        <v>502</v>
      </c>
      <c r="R149" s="247" t="s">
        <v>502</v>
      </c>
      <c r="S149" s="247" t="s">
        <v>502</v>
      </c>
      <c r="T149" s="247" t="s">
        <v>502</v>
      </c>
      <c r="U149" s="247" t="s">
        <v>502</v>
      </c>
      <c r="V149" s="247" t="s">
        <v>502</v>
      </c>
      <c r="W149" s="247" t="s">
        <v>502</v>
      </c>
      <c r="X149" s="247" t="s">
        <v>502</v>
      </c>
      <c r="Y149" s="247" t="s">
        <v>502</v>
      </c>
      <c r="Z149" s="247" t="s">
        <v>502</v>
      </c>
      <c r="AA149" s="247" t="s">
        <v>502</v>
      </c>
      <c r="AB149" s="247" t="s">
        <v>502</v>
      </c>
      <c r="AC149" s="247" t="s">
        <v>502</v>
      </c>
      <c r="AD149" s="247" t="s">
        <v>502</v>
      </c>
      <c r="AE149" s="248"/>
      <c r="AF149" s="247" t="s">
        <v>399</v>
      </c>
      <c r="AG149" s="247" t="s">
        <v>399</v>
      </c>
      <c r="AH149" s="247" t="s">
        <v>399</v>
      </c>
      <c r="AI149" s="247" t="s">
        <v>399</v>
      </c>
      <c r="AJ149" s="247" t="s">
        <v>399</v>
      </c>
      <c r="AK149" s="247">
        <v>3289.7252031181697</v>
      </c>
      <c r="AL149" s="250" t="s">
        <v>382</v>
      </c>
    </row>
    <row r="150" spans="1:38" s="1" customFormat="1" ht="15" customHeight="1" thickBot="1" x14ac:dyDescent="0.3">
      <c r="A150" s="158"/>
      <c r="B150" s="159"/>
      <c r="C150" s="159"/>
      <c r="D150" s="147"/>
      <c r="E150" s="160"/>
      <c r="F150" s="160"/>
      <c r="G150" s="160"/>
      <c r="H150" s="160"/>
      <c r="I150" s="160"/>
      <c r="J150" s="161"/>
      <c r="K150" s="161"/>
      <c r="L150" s="161"/>
      <c r="M150" s="161"/>
      <c r="N150" s="161"/>
      <c r="O150" s="147"/>
      <c r="P150" s="147"/>
      <c r="Q150" s="147"/>
      <c r="R150" s="147"/>
      <c r="S150" s="147"/>
      <c r="T150" s="147"/>
      <c r="U150" s="147"/>
      <c r="V150" s="147"/>
      <c r="W150" s="147"/>
      <c r="X150" s="147"/>
      <c r="Y150" s="147"/>
      <c r="Z150" s="147"/>
      <c r="AA150" s="147"/>
      <c r="AB150" s="147"/>
      <c r="AC150" s="147"/>
      <c r="AD150" s="147"/>
      <c r="AE150" s="162"/>
      <c r="AF150" s="147"/>
      <c r="AG150" s="147"/>
      <c r="AH150" s="147"/>
      <c r="AI150" s="147"/>
      <c r="AJ150" s="147"/>
      <c r="AK150" s="147"/>
      <c r="AL150" s="250" t="s">
        <v>383</v>
      </c>
    </row>
    <row r="151" spans="1:38" s="1" customFormat="1" ht="26.25" customHeight="1" thickBot="1" x14ac:dyDescent="0.3">
      <c r="A151" s="164"/>
      <c r="B151" s="165" t="s">
        <v>462</v>
      </c>
      <c r="C151" s="166" t="s">
        <v>463</v>
      </c>
      <c r="D151" s="164"/>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8"/>
      <c r="AF151" s="167"/>
      <c r="AG151" s="167"/>
      <c r="AH151" s="167"/>
      <c r="AI151" s="167"/>
      <c r="AJ151" s="167"/>
      <c r="AK151" s="167"/>
      <c r="AL151" s="250" t="s">
        <v>384</v>
      </c>
    </row>
    <row r="152" spans="1:38" s="1" customFormat="1" ht="37.5" customHeight="1" thickBot="1" x14ac:dyDescent="0.3">
      <c r="A152" s="169"/>
      <c r="B152" s="170" t="s">
        <v>464</v>
      </c>
      <c r="C152" s="171" t="s">
        <v>465</v>
      </c>
      <c r="D152" s="169" t="s">
        <v>98</v>
      </c>
      <c r="E152" s="172">
        <f>E141 + E151 + IF(AND(OR($B$4="AT",$B$4="BE",$B$4="CH",$B$4="GB",$B$4="IE",$B$4="LT",$B$4="LU",$B$4="NL"),SUM(E143:E149)&gt;0),SUM(E143:E149)-SUM(E27:E33),0)</f>
        <v>9.7224065359201255</v>
      </c>
      <c r="F152" s="172">
        <f t="shared" ref="F152:AD152" si="1">F141 + F151 + IF(AND(OR($B$4="AT",$B$4="BE",$B$4="CH",$B$4="GB",$B$4="IE",$B$4="LT",$B$4="LU",$B$4="NL"),SUM(F143:F149)&gt;0),SUM(F143:F149)-SUM(F27:F33),0)</f>
        <v>10.286981792368104</v>
      </c>
      <c r="G152" s="172">
        <f t="shared" si="1"/>
        <v>2.3751121127202857</v>
      </c>
      <c r="H152" s="172">
        <f t="shared" si="1"/>
        <v>0.10526353434238306</v>
      </c>
      <c r="I152" s="172">
        <f t="shared" si="1"/>
        <v>1.1239275674690372</v>
      </c>
      <c r="J152" s="172">
        <f t="shared" si="1"/>
        <v>1.2553382865294915</v>
      </c>
      <c r="K152" s="172">
        <f t="shared" si="1"/>
        <v>1.4475893549240662</v>
      </c>
      <c r="L152" s="172">
        <f t="shared" si="1"/>
        <v>0.33950983859970268</v>
      </c>
      <c r="M152" s="172">
        <f t="shared" si="1"/>
        <v>33.472839961946448</v>
      </c>
      <c r="N152" s="172">
        <f t="shared" si="1"/>
        <v>6.3996382987420795</v>
      </c>
      <c r="O152" s="172">
        <f t="shared" si="1"/>
        <v>0.21538110858851409</v>
      </c>
      <c r="P152" s="172">
        <f t="shared" si="1"/>
        <v>0.22542450295625999</v>
      </c>
      <c r="Q152" s="172">
        <f t="shared" si="1"/>
        <v>5.4706553231971371E-2</v>
      </c>
      <c r="R152" s="172">
        <f t="shared" si="1"/>
        <v>0.45194543717913621</v>
      </c>
      <c r="S152" s="172">
        <f t="shared" si="1"/>
        <v>4.6809152714905355</v>
      </c>
      <c r="T152" s="172">
        <f t="shared" si="1"/>
        <v>0.84630099425521255</v>
      </c>
      <c r="U152" s="172">
        <f t="shared" si="1"/>
        <v>6.5614715719863159E-2</v>
      </c>
      <c r="V152" s="172">
        <f t="shared" si="1"/>
        <v>2.6738822464399381</v>
      </c>
      <c r="W152" s="172">
        <f t="shared" si="1"/>
        <v>14.975473089957788</v>
      </c>
      <c r="X152" s="172">
        <f t="shared" si="1"/>
        <v>0.11497973953321756</v>
      </c>
      <c r="Y152" s="172">
        <f t="shared" si="1"/>
        <v>0.15969567831217893</v>
      </c>
      <c r="Z152" s="172">
        <f t="shared" si="1"/>
        <v>6.50290820171536E-2</v>
      </c>
      <c r="AA152" s="172">
        <f t="shared" si="1"/>
        <v>5.9394968448573865E-2</v>
      </c>
      <c r="AB152" s="172">
        <f t="shared" si="1"/>
        <v>0.39910139665177496</v>
      </c>
      <c r="AC152" s="172">
        <f t="shared" si="1"/>
        <v>5.4376193394966389E-2</v>
      </c>
      <c r="AD152" s="172">
        <f t="shared" si="1"/>
        <v>8.2702259276239254E-2</v>
      </c>
      <c r="AE152" s="157"/>
      <c r="AF152" s="172"/>
      <c r="AG152" s="172"/>
      <c r="AH152" s="172"/>
      <c r="AI152" s="172"/>
      <c r="AJ152" s="172"/>
      <c r="AK152" s="172"/>
      <c r="AL152" s="250" t="s">
        <v>385</v>
      </c>
    </row>
    <row r="153" spans="1:38" s="1" customFormat="1" ht="26.25" customHeight="1" thickBot="1" x14ac:dyDescent="0.3">
      <c r="A153" s="164"/>
      <c r="B153" s="165" t="s">
        <v>466</v>
      </c>
      <c r="C153" s="166" t="s">
        <v>467</v>
      </c>
      <c r="D153" s="164" t="s">
        <v>101</v>
      </c>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8"/>
      <c r="AF153" s="167"/>
      <c r="AG153" s="167"/>
      <c r="AH153" s="167"/>
      <c r="AI153" s="167"/>
      <c r="AJ153" s="167"/>
      <c r="AK153" s="167"/>
      <c r="AL153" s="250" t="s">
        <v>386</v>
      </c>
    </row>
    <row r="154" spans="1:38" s="1" customFormat="1" ht="37.5" customHeight="1" thickBot="1" x14ac:dyDescent="0.3">
      <c r="A154" s="169"/>
      <c r="B154" s="170" t="s">
        <v>468</v>
      </c>
      <c r="C154" s="171" t="s">
        <v>469</v>
      </c>
      <c r="D154" s="169" t="s">
        <v>325</v>
      </c>
      <c r="E154" s="172">
        <f>E141 + E153 - IF(OR($B$6=2005,$B$6&gt;=2020),SUM(E99:E122),0) + IF(AND(OR($B$4="AT",$B$4="BE",$B$4="CH",$B$4="GB",$B$4="IE",$B$4="LT",$B$4="LU",$B$4="NL"),SUM(E143:E149)&gt;0),SUM(E143:E149)-SUM(E27:E33),0)</f>
        <v>9.7224065359201255</v>
      </c>
      <c r="F154" s="172">
        <f>F141 + F153 - IF(OR($B$6=2005,$B$6&gt;=2020),SUM(F99:F122),0) + IF(AND(OR($B$4="AT",$B$4="BE",$B$4="CH",$B$4="GB",$B$4="IE",$B$4="LT",$B$4="LU",$B$4="NL"),SUM(F143:F149)&gt;0),SUM(F143:F149)-SUM(F27:F33),0)</f>
        <v>10.286981792368104</v>
      </c>
      <c r="G154" s="172">
        <f>G141 + G153 + IF(AND(OR($B$4="AT",$B$4="BE",$B$4="CH",$B$4="GB",$B$4="IE",$B$4="LT",$B$4="LU",$B$4="NL"),SUM(G143:G149)&gt;0),SUM(G143:G149)-SUM(G27:G33),0)</f>
        <v>2.3751121127202857</v>
      </c>
      <c r="H154" s="172">
        <f t="shared" ref="H154:AD154" si="2">H141 + H153 + IF(AND(OR($B$4="AT",$B$4="BE",$B$4="CH",$B$4="GB",$B$4="IE",$B$4="LT",$B$4="LU",$B$4="NL"),SUM(H143:H149)&gt;0),SUM(H143:H149)-SUM(H27:H33),0)</f>
        <v>0.10526353434238306</v>
      </c>
      <c r="I154" s="172">
        <f t="shared" si="2"/>
        <v>1.1239275674690372</v>
      </c>
      <c r="J154" s="172">
        <f t="shared" si="2"/>
        <v>1.2553382865294915</v>
      </c>
      <c r="K154" s="172">
        <f t="shared" si="2"/>
        <v>1.4475893549240662</v>
      </c>
      <c r="L154" s="172">
        <f t="shared" si="2"/>
        <v>0.33950983859970268</v>
      </c>
      <c r="M154" s="172">
        <f t="shared" si="2"/>
        <v>33.472839961946448</v>
      </c>
      <c r="N154" s="172">
        <f t="shared" si="2"/>
        <v>6.3996382987420795</v>
      </c>
      <c r="O154" s="172">
        <f t="shared" si="2"/>
        <v>0.21538110858851409</v>
      </c>
      <c r="P154" s="172">
        <f t="shared" si="2"/>
        <v>0.22542450295625999</v>
      </c>
      <c r="Q154" s="172">
        <f t="shared" si="2"/>
        <v>5.4706553231971371E-2</v>
      </c>
      <c r="R154" s="172">
        <f t="shared" si="2"/>
        <v>0.45194543717913621</v>
      </c>
      <c r="S154" s="172">
        <f t="shared" si="2"/>
        <v>4.6809152714905355</v>
      </c>
      <c r="T154" s="172">
        <f t="shared" si="2"/>
        <v>0.84630099425521255</v>
      </c>
      <c r="U154" s="172">
        <f t="shared" si="2"/>
        <v>6.5614715719863159E-2</v>
      </c>
      <c r="V154" s="172">
        <f t="shared" si="2"/>
        <v>2.6738822464399381</v>
      </c>
      <c r="W154" s="172">
        <f t="shared" si="2"/>
        <v>14.975473089957788</v>
      </c>
      <c r="X154" s="172">
        <f t="shared" si="2"/>
        <v>0.11497973953321756</v>
      </c>
      <c r="Y154" s="172">
        <f t="shared" si="2"/>
        <v>0.15969567831217893</v>
      </c>
      <c r="Z154" s="172">
        <f t="shared" si="2"/>
        <v>6.50290820171536E-2</v>
      </c>
      <c r="AA154" s="172">
        <f t="shared" si="2"/>
        <v>5.9394968448573865E-2</v>
      </c>
      <c r="AB154" s="172">
        <f t="shared" si="2"/>
        <v>0.39910139665177496</v>
      </c>
      <c r="AC154" s="172">
        <f t="shared" si="2"/>
        <v>5.4376193394966389E-2</v>
      </c>
      <c r="AD154" s="172">
        <f t="shared" si="2"/>
        <v>8.2702259276239254E-2</v>
      </c>
      <c r="AE154" s="174"/>
      <c r="AF154" s="172"/>
      <c r="AG154" s="172"/>
      <c r="AH154" s="172"/>
      <c r="AI154" s="172"/>
      <c r="AJ154" s="172"/>
      <c r="AK154" s="172"/>
      <c r="AL154" s="250" t="s">
        <v>387</v>
      </c>
    </row>
    <row r="155" spans="1:38" s="1" customFormat="1" ht="15" customHeight="1" thickBot="1" x14ac:dyDescent="0.3">
      <c r="A155" s="158"/>
      <c r="B155" s="159"/>
      <c r="C155" s="159"/>
      <c r="D155" s="147"/>
      <c r="E155" s="160"/>
      <c r="F155" s="160"/>
      <c r="G155" s="160"/>
      <c r="H155" s="160"/>
      <c r="I155" s="160"/>
      <c r="J155" s="161"/>
      <c r="K155" s="161"/>
      <c r="L155" s="161"/>
      <c r="M155" s="161"/>
      <c r="N155" s="161"/>
      <c r="O155" s="147"/>
      <c r="P155" s="147"/>
      <c r="Q155" s="147"/>
      <c r="R155" s="147"/>
      <c r="S155" s="147"/>
      <c r="T155" s="147"/>
      <c r="U155" s="147"/>
      <c r="V155" s="147"/>
      <c r="W155" s="147"/>
      <c r="X155" s="147"/>
      <c r="Y155" s="147"/>
      <c r="Z155" s="147"/>
      <c r="AA155" s="147"/>
      <c r="AB155" s="147"/>
      <c r="AC155" s="147"/>
      <c r="AD155" s="147"/>
      <c r="AE155" s="162"/>
      <c r="AF155" s="147"/>
      <c r="AG155" s="147"/>
      <c r="AH155" s="147"/>
      <c r="AI155" s="147"/>
      <c r="AJ155" s="147"/>
      <c r="AK155" s="147"/>
      <c r="AL155" s="250" t="s">
        <v>472</v>
      </c>
    </row>
    <row r="156" spans="1:38" s="3" customFormat="1" ht="26.25" customHeight="1" thickBot="1" x14ac:dyDescent="0.3">
      <c r="A156" s="175" t="s">
        <v>470</v>
      </c>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7"/>
      <c r="AF156" s="176"/>
      <c r="AG156" s="176"/>
      <c r="AH156" s="176"/>
      <c r="AI156" s="176"/>
      <c r="AJ156" s="176"/>
      <c r="AK156" s="176"/>
      <c r="AL156" s="250" t="s">
        <v>472</v>
      </c>
    </row>
    <row r="157" spans="1:38" s="3" customFormat="1" ht="26.25" customHeight="1" thickBot="1" x14ac:dyDescent="0.3">
      <c r="A157" s="179" t="s">
        <v>125</v>
      </c>
      <c r="B157" s="179" t="s">
        <v>239</v>
      </c>
      <c r="C157" s="180" t="s">
        <v>304</v>
      </c>
      <c r="D157" s="181"/>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57"/>
      <c r="AF157" s="182"/>
      <c r="AG157" s="182"/>
      <c r="AH157" s="182"/>
      <c r="AI157" s="182"/>
      <c r="AJ157" s="182"/>
      <c r="AK157" s="182"/>
      <c r="AL157" s="250" t="s">
        <v>388</v>
      </c>
    </row>
    <row r="158" spans="1:38" s="3" customFormat="1" ht="26.25" customHeight="1" thickBot="1" x14ac:dyDescent="0.3">
      <c r="A158" s="179" t="s">
        <v>125</v>
      </c>
      <c r="B158" s="179" t="s">
        <v>238</v>
      </c>
      <c r="C158" s="180" t="s">
        <v>314</v>
      </c>
      <c r="D158" s="181"/>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57"/>
      <c r="AF158" s="182"/>
      <c r="AG158" s="182"/>
      <c r="AH158" s="182"/>
      <c r="AI158" s="182"/>
      <c r="AJ158" s="182"/>
      <c r="AK158" s="182"/>
      <c r="AL158" s="250" t="s">
        <v>389</v>
      </c>
    </row>
    <row r="159" spans="1:38" s="3" customFormat="1" ht="26.25" customHeight="1" thickBot="1" x14ac:dyDescent="0.3">
      <c r="A159" s="179" t="s">
        <v>126</v>
      </c>
      <c r="B159" s="179" t="s">
        <v>240</v>
      </c>
      <c r="C159" s="180" t="s">
        <v>471</v>
      </c>
      <c r="D159" s="18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57"/>
      <c r="AF159" s="182"/>
      <c r="AG159" s="182"/>
      <c r="AH159" s="182"/>
      <c r="AI159" s="182"/>
      <c r="AJ159" s="182"/>
      <c r="AK159" s="182"/>
      <c r="AL159" s="250" t="s">
        <v>390</v>
      </c>
    </row>
    <row r="160" spans="1:38" s="3" customFormat="1" ht="26.25" customHeight="1" thickBot="1" x14ac:dyDescent="0.3">
      <c r="A160" s="179" t="s">
        <v>34</v>
      </c>
      <c r="B160" s="179" t="s">
        <v>241</v>
      </c>
      <c r="C160" s="180" t="s">
        <v>112</v>
      </c>
      <c r="D160" s="18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57"/>
      <c r="AF160" s="182"/>
      <c r="AG160" s="182"/>
      <c r="AH160" s="182"/>
      <c r="AI160" s="182"/>
      <c r="AJ160" s="182"/>
      <c r="AK160" s="182"/>
      <c r="AL160" s="250" t="s">
        <v>391</v>
      </c>
    </row>
    <row r="161" spans="1:38" s="1" customFormat="1" ht="26.25" customHeight="1" thickBot="1" x14ac:dyDescent="0.3">
      <c r="A161" s="183" t="s">
        <v>34</v>
      </c>
      <c r="B161" s="183" t="s">
        <v>242</v>
      </c>
      <c r="C161" s="184" t="s">
        <v>311</v>
      </c>
      <c r="D161" s="185"/>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68"/>
      <c r="AF161" s="186"/>
      <c r="AG161" s="186"/>
      <c r="AH161" s="186"/>
      <c r="AI161" s="186"/>
      <c r="AJ161" s="186"/>
      <c r="AK161" s="186"/>
      <c r="AL161" s="250" t="s">
        <v>392</v>
      </c>
    </row>
    <row r="162" spans="1:38" s="1" customFormat="1" ht="26.25" customHeight="1" thickBot="1" x14ac:dyDescent="0.3">
      <c r="A162" s="187" t="s">
        <v>127</v>
      </c>
      <c r="B162" s="187" t="s">
        <v>243</v>
      </c>
      <c r="C162" s="188" t="s">
        <v>95</v>
      </c>
      <c r="D162" s="18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68"/>
      <c r="AF162" s="190"/>
      <c r="AG162" s="190"/>
      <c r="AH162" s="190"/>
      <c r="AI162" s="190"/>
      <c r="AJ162" s="190"/>
      <c r="AK162" s="190"/>
      <c r="AL162" s="250" t="s">
        <v>393</v>
      </c>
    </row>
    <row r="163" spans="1:38" s="1" customFormat="1" ht="26.25" customHeight="1" thickBot="1" x14ac:dyDescent="0.3">
      <c r="A163" s="187" t="s">
        <v>127</v>
      </c>
      <c r="B163" s="187" t="s">
        <v>244</v>
      </c>
      <c r="C163" s="188" t="s">
        <v>96</v>
      </c>
      <c r="D163" s="18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68"/>
      <c r="AF163" s="190"/>
      <c r="AG163" s="190"/>
      <c r="AH163" s="190"/>
      <c r="AI163" s="190"/>
      <c r="AJ163" s="190"/>
      <c r="AK163" s="190"/>
      <c r="AL163" s="250" t="s">
        <v>394</v>
      </c>
    </row>
    <row r="164" spans="1:38" s="1" customFormat="1" ht="26.25" customHeight="1" thickBot="1" x14ac:dyDescent="0.3">
      <c r="A164" s="187" t="s">
        <v>127</v>
      </c>
      <c r="B164" s="187" t="s">
        <v>245</v>
      </c>
      <c r="C164" s="188" t="s">
        <v>312</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1"/>
      <c r="AF164" s="190"/>
      <c r="AG164" s="190"/>
      <c r="AH164" s="190"/>
      <c r="AI164" s="190"/>
      <c r="AJ164" s="190"/>
      <c r="AK164" s="190"/>
      <c r="AL164" s="250" t="s">
        <v>395</v>
      </c>
    </row>
    <row r="165" spans="1:38" s="33" customFormat="1" ht="15" customHeight="1" thickBot="1" x14ac:dyDescent="0.3">
      <c r="A165" s="192"/>
      <c r="B165" s="192"/>
      <c r="C165" s="193"/>
      <c r="D165" s="194"/>
      <c r="E165" s="41"/>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195"/>
      <c r="AF165" s="7"/>
      <c r="AG165" s="7"/>
      <c r="AH165" s="7"/>
      <c r="AI165" s="7"/>
      <c r="AJ165" s="7"/>
      <c r="AK165" s="7"/>
      <c r="AL165" s="250" t="s">
        <v>472</v>
      </c>
    </row>
    <row r="166" spans="1:38" s="203" customFormat="1" ht="52.5" customHeight="1" thickBot="1" x14ac:dyDescent="0.3">
      <c r="A166" s="328" t="s">
        <v>473</v>
      </c>
      <c r="B166" s="328"/>
      <c r="C166" s="328"/>
      <c r="D166" s="328"/>
      <c r="E166" s="328"/>
      <c r="F166" s="328"/>
      <c r="G166" s="328"/>
      <c r="H166" s="197"/>
      <c r="I166" s="198"/>
      <c r="J166" s="198"/>
      <c r="K166" s="198"/>
      <c r="L166" s="198"/>
      <c r="M166" s="198"/>
      <c r="N166" s="198"/>
      <c r="O166" s="198"/>
      <c r="P166" s="198"/>
      <c r="Q166" s="198"/>
      <c r="R166" s="198"/>
      <c r="S166" s="198"/>
      <c r="T166" s="198"/>
      <c r="U166" s="198"/>
      <c r="V166" s="199"/>
      <c r="W166" s="199"/>
      <c r="X166" s="199"/>
      <c r="Y166" s="199"/>
      <c r="Z166" s="199"/>
      <c r="AA166" s="199"/>
      <c r="AB166" s="199"/>
      <c r="AC166" s="200"/>
      <c r="AD166" s="201"/>
      <c r="AE166" s="202"/>
      <c r="AG166" s="204"/>
      <c r="AH166" s="204"/>
      <c r="AI166" s="204"/>
      <c r="AJ166" s="204"/>
      <c r="AK166" s="204"/>
      <c r="AL166" s="250" t="s">
        <v>396</v>
      </c>
    </row>
    <row r="167" spans="1:38" s="205" customFormat="1" ht="63.75" customHeight="1" thickBot="1" x14ac:dyDescent="0.3">
      <c r="A167" s="328" t="s">
        <v>474</v>
      </c>
      <c r="B167" s="328"/>
      <c r="C167" s="328"/>
      <c r="D167" s="328"/>
      <c r="E167" s="328"/>
      <c r="F167" s="328"/>
      <c r="G167" s="328"/>
      <c r="H167" s="197"/>
      <c r="I167" s="198"/>
      <c r="J167"/>
      <c r="K167"/>
      <c r="L167"/>
      <c r="M167" s="198"/>
      <c r="N167" s="198"/>
      <c r="O167" s="198"/>
      <c r="P167" s="198"/>
      <c r="Q167" s="198"/>
      <c r="R167" s="198"/>
      <c r="S167" s="198"/>
      <c r="T167" s="198"/>
      <c r="U167" s="198"/>
      <c r="AE167" s="206"/>
      <c r="AL167" s="250" t="s">
        <v>398</v>
      </c>
    </row>
    <row r="168" spans="1:38" s="205" customFormat="1" ht="26.25" customHeight="1" thickBot="1" x14ac:dyDescent="0.3">
      <c r="A168" s="328" t="s">
        <v>475</v>
      </c>
      <c r="B168" s="328"/>
      <c r="C168" s="328"/>
      <c r="D168" s="328"/>
      <c r="E168" s="328"/>
      <c r="F168" s="328"/>
      <c r="G168" s="328"/>
      <c r="H168" s="197"/>
      <c r="I168" s="198"/>
      <c r="J168"/>
      <c r="K168"/>
      <c r="L168"/>
      <c r="M168" s="198"/>
      <c r="N168" s="198"/>
      <c r="O168" s="198"/>
      <c r="P168" s="198"/>
      <c r="Q168" s="198"/>
      <c r="R168" s="198"/>
      <c r="S168" s="198"/>
      <c r="T168" s="198"/>
      <c r="U168" s="198"/>
      <c r="AE168" s="206"/>
      <c r="AL168" s="250" t="s">
        <v>472</v>
      </c>
    </row>
    <row r="169" spans="1:38" s="203" customFormat="1" ht="26.25" customHeight="1" thickBot="1" x14ac:dyDescent="0.3">
      <c r="A169" s="328" t="s">
        <v>476</v>
      </c>
      <c r="B169" s="328"/>
      <c r="C169" s="328"/>
      <c r="D169" s="328"/>
      <c r="E169" s="328"/>
      <c r="F169" s="328"/>
      <c r="G169" s="328"/>
      <c r="H169" s="197"/>
      <c r="I169" s="198"/>
      <c r="J169"/>
      <c r="K169"/>
      <c r="L169"/>
      <c r="M169" s="198"/>
      <c r="N169" s="198"/>
      <c r="O169" s="198"/>
      <c r="P169" s="198"/>
      <c r="Q169" s="198"/>
      <c r="R169" s="198"/>
      <c r="S169" s="198"/>
      <c r="T169" s="198"/>
      <c r="U169" s="198"/>
      <c r="V169" s="199"/>
      <c r="W169" s="199"/>
      <c r="X169" s="199"/>
      <c r="Y169" s="199"/>
      <c r="Z169" s="199"/>
      <c r="AA169" s="199"/>
      <c r="AB169" s="199"/>
      <c r="AC169" s="200"/>
      <c r="AD169" s="201"/>
      <c r="AE169" s="202"/>
      <c r="AG169" s="204"/>
      <c r="AH169" s="204"/>
      <c r="AI169" s="204"/>
      <c r="AJ169" s="204"/>
      <c r="AK169" s="204"/>
      <c r="AL169" s="250" t="s">
        <v>472</v>
      </c>
    </row>
    <row r="170" spans="1:38" s="205" customFormat="1" ht="52.5" customHeight="1" thickBot="1" x14ac:dyDescent="0.3">
      <c r="A170" s="328" t="s">
        <v>477</v>
      </c>
      <c r="B170" s="328"/>
      <c r="C170" s="328"/>
      <c r="D170" s="328"/>
      <c r="E170" s="328"/>
      <c r="F170" s="328"/>
      <c r="G170" s="328"/>
      <c r="H170" s="197"/>
      <c r="I170" s="198"/>
      <c r="J170"/>
      <c r="K170"/>
      <c r="L170"/>
      <c r="M170" s="198"/>
      <c r="N170" s="198"/>
      <c r="O170" s="198"/>
      <c r="P170" s="198"/>
      <c r="Q170" s="198"/>
      <c r="R170" s="198"/>
      <c r="S170" s="198"/>
      <c r="T170" s="198"/>
      <c r="U170" s="198"/>
      <c r="AE170" s="206"/>
      <c r="AL170" s="250" t="s">
        <v>397</v>
      </c>
    </row>
    <row r="171" spans="1:38" ht="13.8" thickBot="1" x14ac:dyDescent="0.3">
      <c r="AL171" s="250" t="s">
        <v>398</v>
      </c>
    </row>
    <row r="172" spans="1:38" ht="13.8" thickBot="1" x14ac:dyDescent="0.3">
      <c r="AL172" s="250" t="s">
        <v>398</v>
      </c>
    </row>
    <row r="173" spans="1:38" ht="23.4" thickBot="1" x14ac:dyDescent="0.3">
      <c r="AL173" s="250" t="s">
        <v>472</v>
      </c>
    </row>
    <row r="174" spans="1:38" ht="23.4" thickBot="1" x14ac:dyDescent="0.3">
      <c r="AL174" s="250" t="s">
        <v>472</v>
      </c>
    </row>
    <row r="175" spans="1:38" ht="23.4" thickBot="1" x14ac:dyDescent="0.3">
      <c r="AL175" s="250" t="s">
        <v>472</v>
      </c>
    </row>
    <row r="176" spans="1:38" ht="23.4" thickBot="1" x14ac:dyDescent="0.3">
      <c r="AL176" s="250" t="s">
        <v>472</v>
      </c>
    </row>
    <row r="177" spans="3:38" ht="13.8" thickBot="1" x14ac:dyDescent="0.3">
      <c r="AL177" s="250" t="s">
        <v>400</v>
      </c>
    </row>
    <row r="178" spans="3:38" ht="23.4" thickBot="1" x14ac:dyDescent="0.3">
      <c r="AL178" s="250" t="s">
        <v>401</v>
      </c>
    </row>
    <row r="179" spans="3:38" ht="23.4" thickBot="1" x14ac:dyDescent="0.3">
      <c r="AL179" s="250" t="s">
        <v>472</v>
      </c>
    </row>
    <row r="180" spans="3:38" ht="23.4" thickBot="1" x14ac:dyDescent="0.3">
      <c r="AL180" s="250" t="s">
        <v>472</v>
      </c>
    </row>
    <row r="181" spans="3:38" ht="23.4" thickBot="1" x14ac:dyDescent="0.3">
      <c r="AL181" s="250" t="s">
        <v>472</v>
      </c>
    </row>
    <row r="182" spans="3:38" ht="23.4" thickBot="1" x14ac:dyDescent="0.3">
      <c r="AL182" s="250" t="s">
        <v>472</v>
      </c>
    </row>
    <row r="183" spans="3:38" ht="23.4" thickBot="1" x14ac:dyDescent="0.3">
      <c r="AL183" s="250" t="s">
        <v>472</v>
      </c>
    </row>
    <row r="184" spans="3:38" ht="13.8" thickBot="1" x14ac:dyDescent="0.3">
      <c r="C184" s="243"/>
      <c r="AL184" s="250" t="s">
        <v>402</v>
      </c>
    </row>
    <row r="185" spans="3:38" ht="13.8" thickBot="1" x14ac:dyDescent="0.3">
      <c r="C185" s="243"/>
      <c r="AL185" s="250" t="s">
        <v>402</v>
      </c>
    </row>
    <row r="186" spans="3:38" ht="13.8" thickBot="1" x14ac:dyDescent="0.3">
      <c r="AL186" s="250" t="s">
        <v>402</v>
      </c>
    </row>
    <row r="187" spans="3:38" ht="13.8" thickBot="1" x14ac:dyDescent="0.3">
      <c r="AL187" s="250" t="s">
        <v>402</v>
      </c>
    </row>
    <row r="188" spans="3:38" ht="13.8" thickBot="1" x14ac:dyDescent="0.3">
      <c r="AL188" s="250" t="s">
        <v>402</v>
      </c>
    </row>
    <row r="189" spans="3:38" ht="13.8" thickBot="1" x14ac:dyDescent="0.3">
      <c r="AL189" s="250" t="s">
        <v>402</v>
      </c>
    </row>
    <row r="190" spans="3:38" ht="13.8" thickBot="1" x14ac:dyDescent="0.3">
      <c r="AL190" s="250" t="s">
        <v>402</v>
      </c>
    </row>
    <row r="191" spans="3:38" ht="13.8" thickBot="1" x14ac:dyDescent="0.3">
      <c r="AL191" s="250" t="s">
        <v>402</v>
      </c>
    </row>
    <row r="192" spans="3:38" ht="13.8" thickBot="1" x14ac:dyDescent="0.3">
      <c r="AL192" s="250" t="s">
        <v>402</v>
      </c>
    </row>
    <row r="193" spans="38:38" ht="13.8" thickBot="1" x14ac:dyDescent="0.3">
      <c r="AL193" s="250" t="s">
        <v>402</v>
      </c>
    </row>
    <row r="194" spans="38:38" ht="13.8" thickBot="1" x14ac:dyDescent="0.3">
      <c r="AL194" s="250" t="s">
        <v>402</v>
      </c>
    </row>
    <row r="195" spans="38:38" ht="13.8" thickBot="1" x14ac:dyDescent="0.3">
      <c r="AL195" s="250" t="s">
        <v>402</v>
      </c>
    </row>
    <row r="196" spans="38:38" ht="13.8" thickBot="1" x14ac:dyDescent="0.3">
      <c r="AL196" s="250" t="s">
        <v>402</v>
      </c>
    </row>
    <row r="197" spans="38:38" ht="13.8" thickBot="1" x14ac:dyDescent="0.3">
      <c r="AL197" s="250" t="s">
        <v>492</v>
      </c>
    </row>
    <row r="198" spans="38:38" ht="23.4" thickBot="1" x14ac:dyDescent="0.3">
      <c r="AL198" s="250" t="s">
        <v>472</v>
      </c>
    </row>
    <row r="199" spans="38:38" ht="23.4" thickBot="1" x14ac:dyDescent="0.3">
      <c r="AL199" s="250" t="s">
        <v>472</v>
      </c>
    </row>
    <row r="200" spans="38:38" ht="23.4" thickBot="1" x14ac:dyDescent="0.3">
      <c r="AL200" s="250" t="s">
        <v>472</v>
      </c>
    </row>
    <row r="201" spans="38:38" ht="23.4" thickBot="1" x14ac:dyDescent="0.3">
      <c r="AL201" s="250" t="s">
        <v>472</v>
      </c>
    </row>
    <row r="202" spans="38:38" ht="23.4" thickBot="1" x14ac:dyDescent="0.3">
      <c r="AL202" s="250" t="s">
        <v>472</v>
      </c>
    </row>
    <row r="203" spans="38:38" ht="23.4" thickBot="1" x14ac:dyDescent="0.3">
      <c r="AL203" s="250" t="s">
        <v>472</v>
      </c>
    </row>
    <row r="204" spans="38:38" ht="23.4" thickBot="1" x14ac:dyDescent="0.3">
      <c r="AL204" s="250" t="s">
        <v>472</v>
      </c>
    </row>
    <row r="205" spans="38:38" ht="23.4" thickBot="1" x14ac:dyDescent="0.3">
      <c r="AL205" s="250" t="s">
        <v>472</v>
      </c>
    </row>
    <row r="206" spans="38:38" ht="23.4" thickBot="1" x14ac:dyDescent="0.3">
      <c r="AL206" s="250" t="s">
        <v>472</v>
      </c>
    </row>
    <row r="207" spans="38:38" ht="23.4" thickBot="1" x14ac:dyDescent="0.3">
      <c r="AL207" s="250" t="s">
        <v>472</v>
      </c>
    </row>
    <row r="208" spans="38:38" ht="13.8" thickBot="1" x14ac:dyDescent="0.3">
      <c r="AL208" s="250" t="s">
        <v>493</v>
      </c>
    </row>
    <row r="209" spans="38:38" ht="23.4" thickBot="1" x14ac:dyDescent="0.3">
      <c r="AL209" s="250" t="s">
        <v>472</v>
      </c>
    </row>
    <row r="210" spans="38:38" ht="13.8" thickBot="1" x14ac:dyDescent="0.3">
      <c r="AL210" s="250" t="s">
        <v>494</v>
      </c>
    </row>
    <row r="211" spans="38:38" ht="13.8" thickBot="1" x14ac:dyDescent="0.3">
      <c r="AL211" s="250" t="s">
        <v>495</v>
      </c>
    </row>
    <row r="212" spans="38:38" ht="13.8" thickBot="1" x14ac:dyDescent="0.3">
      <c r="AL212" s="250" t="s">
        <v>496</v>
      </c>
    </row>
    <row r="213" spans="38:38" ht="13.8" thickBot="1" x14ac:dyDescent="0.3">
      <c r="AL213" s="250" t="s">
        <v>404</v>
      </c>
    </row>
    <row r="214" spans="38:38" ht="13.8" thickBot="1" x14ac:dyDescent="0.3">
      <c r="AL214" s="250" t="s">
        <v>404</v>
      </c>
    </row>
    <row r="215" spans="38:38" ht="13.8" thickBot="1" x14ac:dyDescent="0.3">
      <c r="AL215" s="250" t="s">
        <v>404</v>
      </c>
    </row>
    <row r="216" spans="38:38" ht="13.8" thickBot="1" x14ac:dyDescent="0.3">
      <c r="AL216" s="250" t="s">
        <v>404</v>
      </c>
    </row>
    <row r="217" spans="38:38" ht="13.8" thickBot="1" x14ac:dyDescent="0.3">
      <c r="AL217" s="250" t="s">
        <v>497</v>
      </c>
    </row>
    <row r="218" spans="38:38" ht="13.8" thickBot="1" x14ac:dyDescent="0.3">
      <c r="AL218" s="250" t="s">
        <v>498</v>
      </c>
    </row>
    <row r="219" spans="38:38" ht="23.4" thickBot="1" x14ac:dyDescent="0.3">
      <c r="AL219" s="250" t="s">
        <v>472</v>
      </c>
    </row>
    <row r="220" spans="38:38" ht="23.4" thickBot="1" x14ac:dyDescent="0.3">
      <c r="AL220" s="250" t="s">
        <v>472</v>
      </c>
    </row>
    <row r="221" spans="38:38" ht="13.8" thickBot="1" x14ac:dyDescent="0.3">
      <c r="AL221" s="250" t="s">
        <v>499</v>
      </c>
    </row>
    <row r="222" spans="38:38" ht="13.8" thickBot="1" x14ac:dyDescent="0.3">
      <c r="AL222" s="250" t="s">
        <v>499</v>
      </c>
    </row>
    <row r="223" spans="38:38" ht="13.8" thickBot="1" x14ac:dyDescent="0.3">
      <c r="AL223" s="250" t="s">
        <v>499</v>
      </c>
    </row>
    <row r="224" spans="38:38" ht="23.4" thickBot="1" x14ac:dyDescent="0.3">
      <c r="AL224" s="250" t="s">
        <v>472</v>
      </c>
    </row>
    <row r="225" spans="38:38" ht="23.4" thickBot="1" x14ac:dyDescent="0.3">
      <c r="AL225" s="250" t="s">
        <v>472</v>
      </c>
    </row>
  </sheetData>
  <mergeCells count="15">
    <mergeCell ref="A166:G166"/>
    <mergeCell ref="A167:G167"/>
    <mergeCell ref="A168:G168"/>
    <mergeCell ref="A169:G169"/>
    <mergeCell ref="A170:G170"/>
    <mergeCell ref="X11:AB11"/>
    <mergeCell ref="A10:A12"/>
    <mergeCell ref="B10:D12"/>
    <mergeCell ref="W10:AD10"/>
    <mergeCell ref="AF10:AL11"/>
    <mergeCell ref="E10:H11"/>
    <mergeCell ref="I10:L11"/>
    <mergeCell ref="M10:M11"/>
    <mergeCell ref="N10:P11"/>
    <mergeCell ref="Q10:V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Template</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Template (3)</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LE ROY Marion</cp:lastModifiedBy>
  <cp:lastPrinted>2009-10-12T08:41:14Z</cp:lastPrinted>
  <dcterms:created xsi:type="dcterms:W3CDTF">2006-04-07T12:02:49Z</dcterms:created>
  <dcterms:modified xsi:type="dcterms:W3CDTF">2023-03-23T16:16:52Z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aveCode">
    <vt:r8>752248108386993</vt:r8>
  </property>
</Properties>
</file>